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olste\Box\AAnns Files\AgDM\2-21\A1-17\"/>
    </mc:Choice>
  </mc:AlternateContent>
  <bookViews>
    <workbookView xWindow="32760" yWindow="32760" windowWidth="28800" windowHeight="14025"/>
  </bookViews>
  <sheets>
    <sheet name="Beans Example" sheetId="2" r:id="rId1"/>
    <sheet name="Blank" sheetId="3" r:id="rId2"/>
  </sheets>
  <definedNames>
    <definedName name="_xlnm.Print_Area" localSheetId="0">'Beans Example'!$A$1:$G$63</definedName>
    <definedName name="_xlnm.Print_Area" localSheetId="1">Blank!$A$1:$G$63</definedName>
  </definedNames>
  <calcPr calcId="162913"/>
</workbook>
</file>

<file path=xl/calcChain.xml><?xml version="1.0" encoding="utf-8"?>
<calcChain xmlns="http://schemas.openxmlformats.org/spreadsheetml/2006/main">
  <c r="A59" i="3" l="1"/>
  <c r="A49" i="3"/>
  <c r="G45" i="3"/>
  <c r="G34" i="3"/>
  <c r="G33" i="3"/>
  <c r="D31" i="3"/>
  <c r="G31" i="3" s="1"/>
  <c r="G35" i="3" s="1"/>
  <c r="G26" i="3"/>
  <c r="G25" i="3"/>
  <c r="G24" i="3"/>
  <c r="G23" i="3"/>
  <c r="G21" i="3"/>
  <c r="G20" i="3"/>
  <c r="G19" i="3"/>
  <c r="G18" i="3"/>
  <c r="G13" i="3"/>
  <c r="G14" i="3" s="1"/>
  <c r="A59" i="2"/>
  <c r="D27" i="3" l="1"/>
  <c r="G27" i="3" s="1"/>
  <c r="G28" i="3" s="1"/>
  <c r="G38" i="3" s="1"/>
  <c r="A49" i="2"/>
  <c r="G44" i="2"/>
  <c r="G45" i="2"/>
  <c r="G34" i="2"/>
  <c r="G33" i="2"/>
  <c r="D31" i="2"/>
  <c r="G31" i="2" s="1"/>
  <c r="G35" i="2" s="1"/>
  <c r="G26" i="2"/>
  <c r="G25" i="2"/>
  <c r="G24" i="2"/>
  <c r="G23" i="2"/>
  <c r="G21" i="2"/>
  <c r="G20" i="2"/>
  <c r="G19" i="2"/>
  <c r="G18" i="2"/>
  <c r="G13" i="2"/>
  <c r="G14" i="2" s="1"/>
  <c r="G39" i="3" l="1"/>
  <c r="G48" i="3"/>
  <c r="G51" i="3"/>
  <c r="D27" i="2"/>
  <c r="G49" i="3" l="1"/>
  <c r="G53" i="3"/>
  <c r="G27" i="2"/>
  <c r="G28" i="2" s="1"/>
  <c r="G38" i="2" s="1"/>
  <c r="G51" i="2" l="1"/>
  <c r="G48" i="2"/>
  <c r="G53" i="2" s="1"/>
  <c r="G39" i="2"/>
  <c r="G49" i="2" l="1"/>
</calcChain>
</file>

<file path=xl/sharedStrings.xml><?xml version="1.0" encoding="utf-8"?>
<sst xmlns="http://schemas.openxmlformats.org/spreadsheetml/2006/main" count="138" uniqueCount="52">
  <si>
    <t>Quantity</t>
  </si>
  <si>
    <t>Unit</t>
  </si>
  <si>
    <t>$/Unit</t>
  </si>
  <si>
    <t>Total</t>
  </si>
  <si>
    <t>Supplies</t>
  </si>
  <si>
    <t>Labor</t>
  </si>
  <si>
    <t>hrs</t>
  </si>
  <si>
    <t>dollars</t>
  </si>
  <si>
    <t>lbs</t>
  </si>
  <si>
    <t>Bags (1 lb)</t>
  </si>
  <si>
    <t>bags</t>
  </si>
  <si>
    <t>Bean sales</t>
  </si>
  <si>
    <t>Enter your input values in shaded cells.</t>
  </si>
  <si>
    <t>Date Printed:</t>
  </si>
  <si>
    <t xml:space="preserve"> </t>
  </si>
  <si>
    <t>Other</t>
  </si>
  <si>
    <t>Seed - cover crop</t>
  </si>
  <si>
    <t>Seed</t>
  </si>
  <si>
    <t>Fertilization</t>
  </si>
  <si>
    <t>Machinery</t>
  </si>
  <si>
    <t>Land</t>
  </si>
  <si>
    <t>Receipts</t>
  </si>
  <si>
    <t>Total Receipts</t>
  </si>
  <si>
    <t>Planting Year Costs</t>
  </si>
  <si>
    <t>Labor Costs</t>
  </si>
  <si>
    <t>Total Pre-Harvest Costs</t>
  </si>
  <si>
    <t>Harvest</t>
  </si>
  <si>
    <t>Total Variable Costs</t>
  </si>
  <si>
    <t>Ownership Costs (Annual)</t>
  </si>
  <si>
    <t>Total Costs (Annual)</t>
  </si>
  <si>
    <t>Annual Returns Over Variable Costs</t>
  </si>
  <si>
    <t>Annual Returns Over Total Costs</t>
  </si>
  <si>
    <t>Total Ownership Costs</t>
  </si>
  <si>
    <t>SPECIALTY GREEN BEANS</t>
  </si>
  <si>
    <t>Assumptions:</t>
  </si>
  <si>
    <t xml:space="preserve">   Per bed</t>
  </si>
  <si>
    <t xml:space="preserve">   Per lb</t>
  </si>
  <si>
    <t>100' x 4' bed and 70 beds per acre</t>
  </si>
  <si>
    <t>Version 1.0 Author Craig Chase</t>
  </si>
  <si>
    <t>Ag Decision Maker -- Iowa State University Extension and Outreach</t>
  </si>
  <si>
    <t>Irrigation system</t>
  </si>
  <si>
    <t>Ag Decision Maker File A1-17</t>
  </si>
  <si>
    <t>Version 3.0_22021</t>
  </si>
  <si>
    <t>Contact: Olivia Hanlon</t>
  </si>
  <si>
    <t xml:space="preserve">This institution is an equal opportunity provider. For the full non-discrimination statement or accommodation inquiries, go to www.extension.iastate.edu/diversity/ext.
</t>
  </si>
  <si>
    <r>
      <t>For more information on this budget, see the Information File</t>
    </r>
    <r>
      <rPr>
        <sz val="10"/>
        <color rgb="FFC00000"/>
        <rFont val="Arial"/>
        <family val="2"/>
      </rPr>
      <t xml:space="preserve"> </t>
    </r>
    <r>
      <rPr>
        <u/>
        <sz val="10"/>
        <color rgb="FFC00000"/>
        <rFont val="Arial"/>
        <family val="2"/>
      </rPr>
      <t>Iowa Fruit and Vegetable Production Budgets.</t>
    </r>
  </si>
  <si>
    <t>Land cost is $219/acre</t>
  </si>
  <si>
    <t>Pre-plant</t>
  </si>
  <si>
    <t>Plant/transplant</t>
  </si>
  <si>
    <t>Weed/pest management</t>
  </si>
  <si>
    <t>Interest on preharvest costs (6 months)</t>
  </si>
  <si>
    <t>Harvest labor/packaging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</si>
</sst>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3" x14ac:knownFonts="1">
    <font>
      <sz val="10"/>
      <name val="Arial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i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sz val="9"/>
      <name val="Times New Roman"/>
      <family val="1"/>
    </font>
    <font>
      <b/>
      <sz val="11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sz val="6"/>
      <color indexed="63"/>
      <name val="Univers"/>
      <family val="2"/>
    </font>
    <font>
      <sz val="10"/>
      <name val="Times New Roman"/>
      <family val="1"/>
    </font>
    <font>
      <u/>
      <sz val="10"/>
      <color rgb="FFC00000"/>
      <name val="Arial"/>
      <family val="2"/>
    </font>
    <font>
      <sz val="8"/>
      <color indexed="63"/>
      <name val="Arial"/>
      <family val="2"/>
    </font>
    <font>
      <b/>
      <sz val="11"/>
      <color indexed="9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sz val="10"/>
      <color rgb="FFC00000"/>
      <name val="Arial"/>
      <family val="2"/>
    </font>
    <font>
      <b/>
      <sz val="1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0" tint="-0.149967955565050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164" fontId="7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7" fillId="0" borderId="0" xfId="0" applyNumberFormat="1" applyFont="1"/>
    <xf numFmtId="4" fontId="5" fillId="0" borderId="0" xfId="0" applyNumberFormat="1" applyFont="1"/>
    <xf numFmtId="4" fontId="7" fillId="0" borderId="0" xfId="0" applyNumberFormat="1" applyFont="1"/>
    <xf numFmtId="0" fontId="6" fillId="0" borderId="0" xfId="0" applyFont="1"/>
    <xf numFmtId="0" fontId="11" fillId="0" borderId="0" xfId="1" applyFont="1" applyAlignment="1" applyProtection="1">
      <alignment wrapText="1"/>
    </xf>
    <xf numFmtId="0" fontId="9" fillId="0" borderId="0" xfId="0" applyFont="1"/>
    <xf numFmtId="0" fontId="5" fillId="0" borderId="0" xfId="0" applyFont="1" applyProtection="1"/>
    <xf numFmtId="0" fontId="13" fillId="0" borderId="0" xfId="0" applyFont="1"/>
    <xf numFmtId="0" fontId="14" fillId="0" borderId="0" xfId="0" applyFont="1" applyAlignment="1">
      <alignment wrapText="1"/>
    </xf>
    <xf numFmtId="0" fontId="5" fillId="0" borderId="0" xfId="0" applyFont="1" applyFill="1" applyBorder="1"/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2" borderId="3" xfId="0" applyNumberFormat="1" applyFont="1" applyFill="1" applyBorder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164" fontId="5" fillId="2" borderId="3" xfId="0" applyNumberFormat="1" applyFont="1" applyFill="1" applyBorder="1" applyProtection="1">
      <protection locked="0"/>
    </xf>
    <xf numFmtId="164" fontId="6" fillId="0" borderId="0" xfId="0" applyNumberFormat="1" applyFont="1"/>
    <xf numFmtId="2" fontId="6" fillId="0" borderId="0" xfId="0" applyNumberFormat="1" applyFont="1"/>
    <xf numFmtId="0" fontId="0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5" fillId="0" borderId="0" xfId="0" applyFont="1" applyBorder="1" applyAlignment="1"/>
    <xf numFmtId="0" fontId="16" fillId="0" borderId="0" xfId="1" applyFont="1" applyAlignment="1" applyProtection="1">
      <alignment horizontal="left" indent="1"/>
    </xf>
    <xf numFmtId="0" fontId="5" fillId="0" borderId="0" xfId="1" applyFont="1" applyAlignment="1" applyProtection="1">
      <alignment horizontal="left" indent="1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5" fillId="2" borderId="3" xfId="0" applyFont="1" applyFill="1" applyBorder="1" applyAlignment="1" applyProtection="1">
      <alignment horizontal="left" indent="2"/>
      <protection locked="0"/>
    </xf>
    <xf numFmtId="0" fontId="6" fillId="0" borderId="0" xfId="0" applyFont="1" applyAlignment="1" applyProtection="1">
      <alignment horizontal="left" indent="2"/>
    </xf>
    <xf numFmtId="0" fontId="9" fillId="0" borderId="0" xfId="0" applyFont="1" applyAlignment="1">
      <alignment horizontal="left" indent="1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Alignment="1">
      <alignment horizontal="left" indent="1"/>
    </xf>
    <xf numFmtId="0" fontId="0" fillId="2" borderId="3" xfId="0" applyFont="1" applyFill="1" applyBorder="1" applyAlignment="1" applyProtection="1">
      <alignment horizontal="left" indent="2"/>
      <protection locked="0"/>
    </xf>
    <xf numFmtId="164" fontId="7" fillId="2" borderId="3" xfId="0" applyNumberFormat="1" applyFont="1" applyFill="1" applyBorder="1" applyProtection="1">
      <protection locked="0"/>
    </xf>
    <xf numFmtId="165" fontId="5" fillId="2" borderId="3" xfId="2" applyNumberFormat="1" applyFont="1" applyFill="1" applyBorder="1" applyProtection="1">
      <protection locked="0"/>
    </xf>
    <xf numFmtId="14" fontId="5" fillId="0" borderId="0" xfId="0" applyNumberFormat="1" applyFont="1" applyAlignment="1" applyProtection="1">
      <alignment horizontal="left" indent="1"/>
    </xf>
    <xf numFmtId="0" fontId="0" fillId="0" borderId="0" xfId="1" applyFont="1" applyAlignment="1" applyProtection="1">
      <alignment horizontal="left" indent="1"/>
    </xf>
    <xf numFmtId="0" fontId="11" fillId="0" borderId="0" xfId="1" applyFont="1" applyAlignment="1" applyProtection="1">
      <alignment horizontal="left" indent="1"/>
    </xf>
    <xf numFmtId="0" fontId="15" fillId="0" borderId="0" xfId="0" applyFont="1" applyAlignment="1">
      <alignment horizontal="left" indent="1"/>
    </xf>
    <xf numFmtId="0" fontId="12" fillId="3" borderId="4" xfId="0" applyFont="1" applyFill="1" applyBorder="1" applyAlignment="1" applyProtection="1">
      <alignment horizontal="left" indent="1"/>
    </xf>
    <xf numFmtId="0" fontId="12" fillId="3" borderId="1" xfId="0" applyFont="1" applyFill="1" applyBorder="1" applyAlignment="1" applyProtection="1">
      <alignment horizontal="left" indent="1"/>
    </xf>
    <xf numFmtId="0" fontId="12" fillId="3" borderId="5" xfId="0" applyFont="1" applyFill="1" applyBorder="1" applyAlignment="1" applyProtection="1">
      <alignment horizontal="left" indent="1"/>
    </xf>
    <xf numFmtId="0" fontId="5" fillId="2" borderId="4" xfId="0" applyFont="1" applyFill="1" applyBorder="1" applyAlignment="1" applyProtection="1">
      <alignment horizontal="left" indent="1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5" fillId="0" borderId="5" xfId="0" applyFont="1" applyBorder="1" applyAlignment="1" applyProtection="1">
      <alignment horizontal="left" indent="1"/>
      <protection locked="0"/>
    </xf>
    <xf numFmtId="0" fontId="0" fillId="2" borderId="6" xfId="0" applyFont="1" applyFill="1" applyBorder="1" applyAlignment="1" applyProtection="1">
      <alignment horizontal="left" indent="1"/>
      <protection locked="0"/>
    </xf>
    <xf numFmtId="0" fontId="15" fillId="0" borderId="7" xfId="0" applyFont="1" applyBorder="1" applyAlignment="1" applyProtection="1">
      <alignment horizontal="left" indent="1"/>
      <protection locked="0"/>
    </xf>
    <xf numFmtId="0" fontId="15" fillId="0" borderId="8" xfId="0" applyFont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left" indent="1"/>
      <protection locked="0"/>
    </xf>
    <xf numFmtId="0" fontId="5" fillId="2" borderId="5" xfId="0" applyFont="1" applyFill="1" applyBorder="1" applyAlignment="1" applyProtection="1">
      <alignment horizontal="left" indent="1"/>
      <protection locked="0"/>
    </xf>
    <xf numFmtId="14" fontId="5" fillId="0" borderId="0" xfId="0" applyNumberFormat="1" applyFont="1" applyAlignment="1" applyProtection="1">
      <alignment horizontal="left" indent="1"/>
    </xf>
    <xf numFmtId="0" fontId="8" fillId="4" borderId="9" xfId="0" applyFont="1" applyFill="1" applyBorder="1" applyAlignment="1"/>
    <xf numFmtId="0" fontId="18" fillId="4" borderId="9" xfId="0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17" fillId="0" borderId="0" xfId="0" applyFont="1" applyAlignment="1">
      <alignment wrapText="1"/>
    </xf>
    <xf numFmtId="0" fontId="19" fillId="0" borderId="0" xfId="0" applyFont="1" applyFill="1" applyAlignment="1">
      <alignment horizontal="left" indent="1"/>
    </xf>
    <xf numFmtId="0" fontId="20" fillId="0" borderId="0" xfId="0" applyFont="1" applyAlignment="1">
      <alignment wrapText="1"/>
    </xf>
    <xf numFmtId="0" fontId="22" fillId="4" borderId="9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</cellXfs>
  <cellStyles count="3">
    <cellStyle name="Hyperlink" xfId="1" builtinId="8"/>
    <cellStyle name="Normal" xfId="0" builtinId="0" customBuiltin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55</xdr:row>
      <xdr:rowOff>9525</xdr:rowOff>
    </xdr:from>
    <xdr:to>
      <xdr:col>6</xdr:col>
      <xdr:colOff>752475</xdr:colOff>
      <xdr:row>58</xdr:row>
      <xdr:rowOff>28814</xdr:rowOff>
    </xdr:to>
    <xdr:pic>
      <xdr:nvPicPr>
        <xdr:cNvPr id="2" name="Picture 1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9648825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55</xdr:row>
      <xdr:rowOff>9525</xdr:rowOff>
    </xdr:from>
    <xdr:to>
      <xdr:col>6</xdr:col>
      <xdr:colOff>752475</xdr:colOff>
      <xdr:row>58</xdr:row>
      <xdr:rowOff>28814</xdr:rowOff>
    </xdr:to>
    <xdr:pic>
      <xdr:nvPicPr>
        <xdr:cNvPr id="2" name="Picture 1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9048750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wdfinancial.html" TargetMode="Externa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ohanlon@iastate.edu?subject=AgDM-fruit-and-vegetable-budget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tension.iastate.edu/agdm/crops/html/a1-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wdfinancial.html" TargetMode="Externa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ohanlon@iastate.edu?subject=AgDM-fruit-and-vegetable-budget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extension.iastate.edu/agdm/crops/html/a1-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showGridLines="0" tabSelected="1" zoomScaleNormal="100" workbookViewId="0"/>
  </sheetViews>
  <sheetFormatPr defaultRowHeight="12.75" x14ac:dyDescent="0.2"/>
  <cols>
    <col min="1" max="1" width="28.7109375" style="5" customWidth="1"/>
    <col min="2" max="2" width="0.85546875" style="5" customWidth="1"/>
    <col min="3" max="7" width="12.85546875" style="5" customWidth="1"/>
    <col min="8" max="8" width="9.140625" style="5"/>
    <col min="9" max="9" width="9.28515625" style="5" customWidth="1"/>
    <col min="10" max="16384" width="9.140625" style="5"/>
  </cols>
  <sheetData>
    <row r="1" spans="1:9" s="65" customFormat="1" ht="30" customHeight="1" thickBot="1" x14ac:dyDescent="0.35">
      <c r="A1" s="71" t="s">
        <v>33</v>
      </c>
      <c r="G1" s="66" t="s">
        <v>41</v>
      </c>
    </row>
    <row r="2" spans="1:9" ht="15.75" thickTop="1" x14ac:dyDescent="0.25">
      <c r="A2" s="45" t="s">
        <v>39</v>
      </c>
      <c r="B2" s="13"/>
    </row>
    <row r="3" spans="1:9" x14ac:dyDescent="0.2">
      <c r="A3" s="50" t="s">
        <v>45</v>
      </c>
      <c r="B3" s="51"/>
      <c r="C3" s="51"/>
      <c r="D3" s="51"/>
      <c r="E3" s="51"/>
      <c r="F3" s="51"/>
      <c r="G3" s="51"/>
      <c r="H3" s="52"/>
      <c r="I3" s="14"/>
    </row>
    <row r="5" spans="1:9" s="15" customFormat="1" ht="12" x14ac:dyDescent="0.2">
      <c r="A5" s="53" t="s">
        <v>12</v>
      </c>
      <c r="B5" s="54"/>
      <c r="C5" s="55"/>
      <c r="D5" s="43"/>
      <c r="E5" s="43"/>
      <c r="F5" s="43"/>
      <c r="G5" s="43"/>
    </row>
    <row r="6" spans="1:9" s="15" customFormat="1" ht="12" x14ac:dyDescent="0.2">
      <c r="A6" s="44"/>
      <c r="B6" s="44"/>
      <c r="C6" s="44"/>
      <c r="D6" s="43"/>
      <c r="E6" s="43"/>
      <c r="F6" s="43"/>
      <c r="G6" s="43"/>
    </row>
    <row r="7" spans="1:9" s="15" customFormat="1" ht="12" x14ac:dyDescent="0.2">
      <c r="A7" s="44" t="s">
        <v>34</v>
      </c>
      <c r="B7" s="44"/>
      <c r="C7" s="44"/>
      <c r="D7" s="43"/>
      <c r="E7" s="43"/>
      <c r="F7" s="43"/>
      <c r="G7" s="43"/>
    </row>
    <row r="8" spans="1:9" x14ac:dyDescent="0.2">
      <c r="A8" s="56" t="s">
        <v>37</v>
      </c>
      <c r="B8" s="57"/>
      <c r="C8" s="58"/>
      <c r="D8" s="39"/>
      <c r="E8" s="39"/>
      <c r="F8" s="39"/>
      <c r="G8" s="39"/>
    </row>
    <row r="9" spans="1:9" x14ac:dyDescent="0.2">
      <c r="A9" s="59" t="s">
        <v>46</v>
      </c>
      <c r="B9" s="60"/>
      <c r="C9" s="61"/>
      <c r="D9" s="39"/>
      <c r="E9" s="39"/>
      <c r="F9" s="39"/>
      <c r="G9" s="39"/>
    </row>
    <row r="10" spans="1:9" x14ac:dyDescent="0.2">
      <c r="A10" s="56"/>
      <c r="B10" s="62"/>
      <c r="C10" s="62"/>
      <c r="D10" s="62"/>
      <c r="E10" s="62"/>
      <c r="F10" s="62"/>
      <c r="G10" s="63"/>
    </row>
    <row r="11" spans="1:9" x14ac:dyDescent="0.2">
      <c r="A11" s="4"/>
      <c r="B11" s="4"/>
      <c r="C11" s="4"/>
      <c r="D11" s="23" t="s">
        <v>0</v>
      </c>
      <c r="E11" s="23" t="s">
        <v>1</v>
      </c>
      <c r="F11" s="23" t="s">
        <v>2</v>
      </c>
      <c r="G11" s="23" t="s">
        <v>3</v>
      </c>
      <c r="H11" s="1"/>
    </row>
    <row r="12" spans="1:9" x14ac:dyDescent="0.2">
      <c r="A12" s="20" t="s">
        <v>21</v>
      </c>
      <c r="H12" s="1"/>
      <c r="I12" s="1"/>
    </row>
    <row r="13" spans="1:9" x14ac:dyDescent="0.2">
      <c r="A13" s="39" t="s">
        <v>11</v>
      </c>
      <c r="D13" s="24">
        <v>120</v>
      </c>
      <c r="E13" s="25" t="s">
        <v>8</v>
      </c>
      <c r="F13" s="29">
        <v>3.5</v>
      </c>
      <c r="G13" s="6">
        <f>D13*F13</f>
        <v>420</v>
      </c>
      <c r="H13" s="2"/>
    </row>
    <row r="14" spans="1:9" x14ac:dyDescent="0.2">
      <c r="A14" s="40" t="s">
        <v>22</v>
      </c>
      <c r="F14" s="7"/>
      <c r="G14" s="30">
        <f>G13</f>
        <v>420</v>
      </c>
    </row>
    <row r="15" spans="1:9" x14ac:dyDescent="0.2">
      <c r="A15" s="39"/>
      <c r="F15" s="7"/>
    </row>
    <row r="16" spans="1:9" x14ac:dyDescent="0.2">
      <c r="A16" s="20" t="s">
        <v>23</v>
      </c>
      <c r="F16" s="7"/>
    </row>
    <row r="17" spans="1:8" x14ac:dyDescent="0.2">
      <c r="A17" s="39" t="s">
        <v>4</v>
      </c>
      <c r="E17" s="8"/>
      <c r="F17" s="7"/>
      <c r="G17" s="9"/>
    </row>
    <row r="18" spans="1:8" x14ac:dyDescent="0.2">
      <c r="A18" s="41" t="s">
        <v>16</v>
      </c>
      <c r="D18" s="24">
        <v>0.75</v>
      </c>
      <c r="E18" s="26" t="s">
        <v>8</v>
      </c>
      <c r="F18" s="29">
        <v>0.75</v>
      </c>
      <c r="G18" s="7">
        <f>D18*F18</f>
        <v>0.5625</v>
      </c>
    </row>
    <row r="19" spans="1:8" x14ac:dyDescent="0.2">
      <c r="A19" s="41" t="s">
        <v>17</v>
      </c>
      <c r="D19" s="24">
        <v>2</v>
      </c>
      <c r="E19" s="26" t="s">
        <v>8</v>
      </c>
      <c r="F19" s="29">
        <v>20</v>
      </c>
      <c r="G19" s="9">
        <f>D19*F19</f>
        <v>40</v>
      </c>
      <c r="H19" s="1"/>
    </row>
    <row r="20" spans="1:8" x14ac:dyDescent="0.2">
      <c r="A20" s="41" t="s">
        <v>18</v>
      </c>
      <c r="D20" s="24">
        <v>6</v>
      </c>
      <c r="E20" s="26" t="s">
        <v>8</v>
      </c>
      <c r="F20" s="29">
        <v>0.35</v>
      </c>
      <c r="G20" s="9">
        <f>D20*F20</f>
        <v>2.0999999999999996</v>
      </c>
      <c r="H20" s="1"/>
    </row>
    <row r="21" spans="1:8" x14ac:dyDescent="0.2">
      <c r="A21" s="41" t="s">
        <v>15</v>
      </c>
      <c r="D21" s="24">
        <v>0</v>
      </c>
      <c r="E21" s="26" t="s">
        <v>8</v>
      </c>
      <c r="F21" s="29">
        <v>0</v>
      </c>
      <c r="G21" s="9">
        <f>D21*F21</f>
        <v>0</v>
      </c>
      <c r="H21" s="1"/>
    </row>
    <row r="22" spans="1:8" x14ac:dyDescent="0.2">
      <c r="A22" s="39" t="s">
        <v>24</v>
      </c>
      <c r="E22" s="8"/>
      <c r="F22" s="7"/>
      <c r="G22" s="9"/>
    </row>
    <row r="23" spans="1:8" x14ac:dyDescent="0.2">
      <c r="A23" s="46" t="s">
        <v>47</v>
      </c>
      <c r="D23" s="24">
        <v>0.75</v>
      </c>
      <c r="E23" s="26" t="s">
        <v>6</v>
      </c>
      <c r="F23" s="29">
        <v>14.75</v>
      </c>
      <c r="G23" s="9">
        <f t="shared" ref="G23:G26" si="0">D23*F23</f>
        <v>11.0625</v>
      </c>
    </row>
    <row r="24" spans="1:8" x14ac:dyDescent="0.2">
      <c r="A24" s="46" t="s">
        <v>48</v>
      </c>
      <c r="D24" s="27">
        <v>0.2</v>
      </c>
      <c r="E24" s="26" t="s">
        <v>6</v>
      </c>
      <c r="F24" s="29">
        <v>14.75</v>
      </c>
      <c r="G24" s="9">
        <f t="shared" si="0"/>
        <v>2.95</v>
      </c>
    </row>
    <row r="25" spans="1:8" x14ac:dyDescent="0.2">
      <c r="A25" s="46" t="s">
        <v>49</v>
      </c>
      <c r="D25" s="27">
        <v>2</v>
      </c>
      <c r="E25" s="26" t="s">
        <v>6</v>
      </c>
      <c r="F25" s="29">
        <v>14.75</v>
      </c>
      <c r="G25" s="9">
        <f t="shared" si="0"/>
        <v>29.5</v>
      </c>
    </row>
    <row r="26" spans="1:8" x14ac:dyDescent="0.2">
      <c r="A26" s="41" t="s">
        <v>15</v>
      </c>
      <c r="D26" s="27">
        <v>0</v>
      </c>
      <c r="E26" s="26" t="s">
        <v>6</v>
      </c>
      <c r="F26" s="29">
        <v>14.75</v>
      </c>
      <c r="G26" s="9">
        <f t="shared" si="0"/>
        <v>0</v>
      </c>
    </row>
    <row r="27" spans="1:8" x14ac:dyDescent="0.2">
      <c r="A27" s="72" t="s">
        <v>50</v>
      </c>
      <c r="D27" s="7">
        <f>SUM(G18:G26)</f>
        <v>86.175000000000011</v>
      </c>
      <c r="E27" s="26" t="s">
        <v>7</v>
      </c>
      <c r="F27" s="48">
        <v>5.8000000000000003E-2</v>
      </c>
      <c r="G27" s="10">
        <f>D27*F27*6/12</f>
        <v>2.4990750000000004</v>
      </c>
      <c r="H27" s="1"/>
    </row>
    <row r="28" spans="1:8" x14ac:dyDescent="0.2">
      <c r="A28" s="40" t="s">
        <v>25</v>
      </c>
      <c r="E28" s="8"/>
      <c r="F28" s="9"/>
      <c r="G28" s="30">
        <f>SUM(G18:G27)</f>
        <v>88.674075000000016</v>
      </c>
      <c r="H28" s="1"/>
    </row>
    <row r="29" spans="1:8" x14ac:dyDescent="0.2">
      <c r="A29" s="39"/>
      <c r="E29" s="8"/>
      <c r="F29" s="9"/>
      <c r="G29" s="9"/>
    </row>
    <row r="30" spans="1:8" x14ac:dyDescent="0.2">
      <c r="A30" s="20" t="s">
        <v>26</v>
      </c>
      <c r="D30" s="21" t="s">
        <v>0</v>
      </c>
      <c r="E30" s="21" t="s">
        <v>1</v>
      </c>
      <c r="F30" s="22" t="s">
        <v>2</v>
      </c>
      <c r="G30" s="21" t="s">
        <v>3</v>
      </c>
    </row>
    <row r="31" spans="1:8" x14ac:dyDescent="0.2">
      <c r="A31" s="39" t="s">
        <v>9</v>
      </c>
      <c r="D31" s="19">
        <f>D13</f>
        <v>120</v>
      </c>
      <c r="E31" s="28" t="s">
        <v>10</v>
      </c>
      <c r="F31" s="29">
        <v>0.04</v>
      </c>
      <c r="G31" s="7">
        <f>D31*F31</f>
        <v>4.8</v>
      </c>
    </row>
    <row r="32" spans="1:8" x14ac:dyDescent="0.2">
      <c r="A32" s="39" t="s">
        <v>5</v>
      </c>
      <c r="E32" s="8"/>
      <c r="F32" s="7"/>
      <c r="G32" s="9"/>
    </row>
    <row r="33" spans="1:8" x14ac:dyDescent="0.2">
      <c r="A33" s="46" t="s">
        <v>51</v>
      </c>
      <c r="D33" s="27">
        <v>12</v>
      </c>
      <c r="E33" s="26" t="s">
        <v>6</v>
      </c>
      <c r="F33" s="29">
        <v>14.75</v>
      </c>
      <c r="G33" s="11">
        <f>D33*F33</f>
        <v>177</v>
      </c>
    </row>
    <row r="34" spans="1:8" x14ac:dyDescent="0.2">
      <c r="A34" s="41" t="s">
        <v>15</v>
      </c>
      <c r="D34" s="27">
        <v>0</v>
      </c>
      <c r="E34" s="26" t="s">
        <v>6</v>
      </c>
      <c r="F34" s="29">
        <v>14.75</v>
      </c>
      <c r="G34" s="12">
        <f>D34*F34</f>
        <v>0</v>
      </c>
      <c r="H34" s="1"/>
    </row>
    <row r="35" spans="1:8" x14ac:dyDescent="0.2">
      <c r="A35" s="40" t="s">
        <v>32</v>
      </c>
      <c r="E35" s="8"/>
      <c r="F35" s="9"/>
      <c r="G35" s="30">
        <f>SUM(G31:G34)</f>
        <v>181.8</v>
      </c>
    </row>
    <row r="36" spans="1:8" x14ac:dyDescent="0.2">
      <c r="A36" s="39"/>
      <c r="E36" s="8"/>
      <c r="F36" s="9"/>
      <c r="G36" s="7"/>
    </row>
    <row r="37" spans="1:8" x14ac:dyDescent="0.2">
      <c r="A37" s="20" t="s">
        <v>27</v>
      </c>
      <c r="E37" s="8"/>
      <c r="F37" s="9"/>
      <c r="G37" s="9"/>
    </row>
    <row r="38" spans="1:8" x14ac:dyDescent="0.2">
      <c r="A38" s="39" t="s">
        <v>35</v>
      </c>
      <c r="E38" s="8"/>
      <c r="F38" s="9"/>
      <c r="G38" s="7">
        <f>G28+G35</f>
        <v>270.47407500000003</v>
      </c>
    </row>
    <row r="39" spans="1:8" x14ac:dyDescent="0.2">
      <c r="A39" s="39" t="s">
        <v>36</v>
      </c>
      <c r="E39" s="8"/>
      <c r="F39" s="9"/>
      <c r="G39" s="9">
        <f>IF(D13&gt;0, G38/D13, 0)</f>
        <v>2.2539506250000003</v>
      </c>
    </row>
    <row r="40" spans="1:8" x14ac:dyDescent="0.2">
      <c r="A40" s="39"/>
      <c r="E40" s="8"/>
      <c r="G40" s="9"/>
    </row>
    <row r="41" spans="1:8" x14ac:dyDescent="0.2">
      <c r="A41" s="20" t="s">
        <v>28</v>
      </c>
      <c r="E41" s="8"/>
      <c r="G41" s="9"/>
      <c r="H41" s="3"/>
    </row>
    <row r="42" spans="1:8" x14ac:dyDescent="0.2">
      <c r="A42" s="46" t="s">
        <v>40</v>
      </c>
      <c r="E42" s="8"/>
      <c r="G42" s="29">
        <v>2.38</v>
      </c>
      <c r="H42" s="1"/>
    </row>
    <row r="43" spans="1:8" x14ac:dyDescent="0.2">
      <c r="A43" s="41" t="s">
        <v>19</v>
      </c>
      <c r="E43" s="8"/>
      <c r="G43" s="29">
        <v>11.9</v>
      </c>
      <c r="H43" s="1"/>
    </row>
    <row r="44" spans="1:8" x14ac:dyDescent="0.2">
      <c r="A44" s="41" t="s">
        <v>20</v>
      </c>
      <c r="E44" s="8"/>
      <c r="G44" s="47">
        <f>219/70</f>
        <v>3.1285714285714286</v>
      </c>
      <c r="H44" s="1"/>
    </row>
    <row r="45" spans="1:8" x14ac:dyDescent="0.2">
      <c r="A45" s="42" t="s">
        <v>32</v>
      </c>
      <c r="E45" s="8"/>
      <c r="G45" s="30">
        <f>SUM(G42:G44)</f>
        <v>17.408571428571431</v>
      </c>
      <c r="H45" s="1"/>
    </row>
    <row r="46" spans="1:8" x14ac:dyDescent="0.2">
      <c r="A46" s="39"/>
      <c r="E46" s="8"/>
      <c r="G46" s="9"/>
      <c r="H46" s="1"/>
    </row>
    <row r="47" spans="1:8" x14ac:dyDescent="0.2">
      <c r="A47" s="20" t="s">
        <v>29</v>
      </c>
      <c r="E47" s="8"/>
      <c r="G47" s="9"/>
      <c r="H47" s="1"/>
    </row>
    <row r="48" spans="1:8" x14ac:dyDescent="0.2">
      <c r="A48" s="39" t="s">
        <v>35</v>
      </c>
      <c r="E48" s="8"/>
      <c r="G48" s="7">
        <f>G38+G45</f>
        <v>287.88264642857143</v>
      </c>
    </row>
    <row r="49" spans="1:9" x14ac:dyDescent="0.2">
      <c r="A49" s="39" t="str">
        <f>A39</f>
        <v xml:space="preserve">   Per lb</v>
      </c>
      <c r="E49" s="8"/>
      <c r="G49" s="9">
        <f>IF(D13&gt;0, G48/D13, 0)</f>
        <v>2.3990220535714286</v>
      </c>
    </row>
    <row r="50" spans="1:9" x14ac:dyDescent="0.2">
      <c r="A50" s="39"/>
      <c r="G50" s="9"/>
    </row>
    <row r="51" spans="1:9" x14ac:dyDescent="0.2">
      <c r="A51" s="20" t="s">
        <v>30</v>
      </c>
      <c r="G51" s="30">
        <f>G14-G38</f>
        <v>149.52592499999997</v>
      </c>
    </row>
    <row r="52" spans="1:9" ht="5.25" customHeight="1" x14ac:dyDescent="0.2">
      <c r="A52" s="39"/>
      <c r="G52" s="31"/>
    </row>
    <row r="53" spans="1:9" x14ac:dyDescent="0.2">
      <c r="A53" s="20" t="s">
        <v>31</v>
      </c>
      <c r="G53" s="30">
        <f>G14-G48</f>
        <v>132.11735357142857</v>
      </c>
    </row>
    <row r="54" spans="1:9" x14ac:dyDescent="0.2">
      <c r="G54" s="9"/>
    </row>
    <row r="55" spans="1:9" x14ac:dyDescent="0.2">
      <c r="G55" s="9"/>
    </row>
    <row r="56" spans="1:9" x14ac:dyDescent="0.2">
      <c r="A56" s="32" t="s">
        <v>42</v>
      </c>
      <c r="B56" s="33"/>
      <c r="C56" s="34"/>
      <c r="D56" s="35"/>
      <c r="E56" s="35"/>
      <c r="F56" s="35"/>
      <c r="G56" s="35"/>
    </row>
    <row r="57" spans="1:9" x14ac:dyDescent="0.2">
      <c r="A57" s="36" t="s">
        <v>43</v>
      </c>
      <c r="B57" s="16"/>
      <c r="C57" s="16"/>
      <c r="E57" s="16"/>
      <c r="F57" s="16"/>
      <c r="G57" s="16"/>
    </row>
    <row r="58" spans="1:9" x14ac:dyDescent="0.2">
      <c r="A58" s="37" t="s">
        <v>13</v>
      </c>
      <c r="E58" s="16"/>
      <c r="F58" s="16"/>
      <c r="G58" s="16"/>
    </row>
    <row r="59" spans="1:9" x14ac:dyDescent="0.2">
      <c r="A59" s="64">
        <f ca="1">TODAY()</f>
        <v>44228</v>
      </c>
      <c r="B59" s="64"/>
      <c r="C59" s="16"/>
      <c r="D59" s="16"/>
      <c r="E59" s="16"/>
      <c r="F59" s="17"/>
      <c r="G59" s="16"/>
    </row>
    <row r="60" spans="1:9" customFormat="1" x14ac:dyDescent="0.2">
      <c r="A60" s="49" t="s">
        <v>38</v>
      </c>
      <c r="B60" s="38"/>
    </row>
    <row r="61" spans="1:9" customFormat="1" x14ac:dyDescent="0.2">
      <c r="A61" s="67" t="s">
        <v>14</v>
      </c>
    </row>
    <row r="62" spans="1:9" customFormat="1" ht="12.75" customHeight="1" x14ac:dyDescent="0.2">
      <c r="A62" s="69" t="s">
        <v>44</v>
      </c>
      <c r="B62" s="70"/>
      <c r="C62" s="70"/>
      <c r="D62" s="70"/>
      <c r="E62" s="70"/>
      <c r="F62" s="70"/>
      <c r="G62" s="70"/>
      <c r="H62" s="18"/>
      <c r="I62" s="18"/>
    </row>
    <row r="63" spans="1:9" customFormat="1" ht="29.25" customHeight="1" x14ac:dyDescent="0.2">
      <c r="A63" s="68"/>
      <c r="B63" s="68"/>
      <c r="C63" s="68"/>
      <c r="D63" s="68"/>
      <c r="E63" s="68"/>
      <c r="F63" s="68"/>
      <c r="G63" s="68"/>
      <c r="H63" s="18"/>
      <c r="I63" s="5"/>
    </row>
    <row r="64" spans="1:9" x14ac:dyDescent="0.2">
      <c r="A64" s="1"/>
      <c r="G64" s="9"/>
    </row>
    <row r="65" spans="1:7" x14ac:dyDescent="0.2">
      <c r="A65" s="1"/>
      <c r="G65" s="9"/>
    </row>
    <row r="66" spans="1:7" x14ac:dyDescent="0.2">
      <c r="A66" s="1"/>
      <c r="G66" s="9"/>
    </row>
    <row r="67" spans="1:7" x14ac:dyDescent="0.2">
      <c r="A67" s="1"/>
      <c r="G67" s="9"/>
    </row>
    <row r="68" spans="1:7" x14ac:dyDescent="0.2">
      <c r="A68" s="1"/>
      <c r="G68" s="9"/>
    </row>
    <row r="69" spans="1:7" x14ac:dyDescent="0.2">
      <c r="G69" s="9"/>
    </row>
    <row r="70" spans="1:7" x14ac:dyDescent="0.2">
      <c r="A70" s="1"/>
      <c r="G70" s="9"/>
    </row>
    <row r="71" spans="1:7" x14ac:dyDescent="0.2">
      <c r="A71" s="1"/>
      <c r="G71" s="9"/>
    </row>
    <row r="72" spans="1:7" x14ac:dyDescent="0.2">
      <c r="A72" s="1"/>
      <c r="G72" s="9"/>
    </row>
    <row r="73" spans="1:7" x14ac:dyDescent="0.2">
      <c r="A73" s="1"/>
      <c r="G73" s="9"/>
    </row>
    <row r="74" spans="1:7" x14ac:dyDescent="0.2">
      <c r="G74" s="9"/>
    </row>
    <row r="75" spans="1:7" x14ac:dyDescent="0.2">
      <c r="G75" s="9"/>
    </row>
    <row r="76" spans="1:7" x14ac:dyDescent="0.2">
      <c r="G76" s="9"/>
    </row>
    <row r="77" spans="1:7" x14ac:dyDescent="0.2">
      <c r="G77" s="9"/>
    </row>
    <row r="78" spans="1:7" x14ac:dyDescent="0.2">
      <c r="G78" s="9"/>
    </row>
    <row r="79" spans="1:7" x14ac:dyDescent="0.2">
      <c r="G79" s="9"/>
    </row>
    <row r="80" spans="1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9"/>
    </row>
    <row r="103" spans="7:7" x14ac:dyDescent="0.2">
      <c r="G103" s="9"/>
    </row>
    <row r="104" spans="7:7" x14ac:dyDescent="0.2">
      <c r="G104" s="9"/>
    </row>
    <row r="105" spans="7:7" x14ac:dyDescent="0.2">
      <c r="G105" s="9"/>
    </row>
    <row r="106" spans="7:7" x14ac:dyDescent="0.2">
      <c r="G106" s="9"/>
    </row>
    <row r="107" spans="7:7" x14ac:dyDescent="0.2">
      <c r="G107" s="9"/>
    </row>
    <row r="108" spans="7:7" x14ac:dyDescent="0.2">
      <c r="G108" s="9"/>
    </row>
    <row r="109" spans="7:7" x14ac:dyDescent="0.2">
      <c r="G109" s="9"/>
    </row>
    <row r="110" spans="7:7" x14ac:dyDescent="0.2">
      <c r="G110" s="9"/>
    </row>
    <row r="111" spans="7:7" x14ac:dyDescent="0.2">
      <c r="G111" s="9"/>
    </row>
    <row r="112" spans="7:7" x14ac:dyDescent="0.2">
      <c r="G112" s="9"/>
    </row>
    <row r="113" spans="7:7" x14ac:dyDescent="0.2">
      <c r="G113" s="9"/>
    </row>
    <row r="114" spans="7:7" x14ac:dyDescent="0.2">
      <c r="G114" s="9"/>
    </row>
    <row r="115" spans="7:7" x14ac:dyDescent="0.2">
      <c r="G115" s="9"/>
    </row>
    <row r="116" spans="7:7" x14ac:dyDescent="0.2">
      <c r="G116" s="9"/>
    </row>
    <row r="117" spans="7:7" x14ac:dyDescent="0.2">
      <c r="G117" s="9"/>
    </row>
    <row r="118" spans="7:7" x14ac:dyDescent="0.2">
      <c r="G118" s="9"/>
    </row>
    <row r="119" spans="7:7" x14ac:dyDescent="0.2">
      <c r="G119" s="9"/>
    </row>
    <row r="120" spans="7:7" x14ac:dyDescent="0.2">
      <c r="G120" s="9"/>
    </row>
    <row r="121" spans="7:7" x14ac:dyDescent="0.2">
      <c r="G121" s="9"/>
    </row>
    <row r="122" spans="7:7" x14ac:dyDescent="0.2">
      <c r="G122" s="9"/>
    </row>
    <row r="123" spans="7:7" x14ac:dyDescent="0.2">
      <c r="G123" s="9"/>
    </row>
    <row r="124" spans="7:7" x14ac:dyDescent="0.2">
      <c r="G124" s="9"/>
    </row>
    <row r="125" spans="7:7" x14ac:dyDescent="0.2">
      <c r="G125" s="9"/>
    </row>
    <row r="126" spans="7:7" x14ac:dyDescent="0.2">
      <c r="G126" s="9"/>
    </row>
    <row r="127" spans="7:7" x14ac:dyDescent="0.2">
      <c r="G127" s="9"/>
    </row>
    <row r="128" spans="7:7" x14ac:dyDescent="0.2">
      <c r="G128" s="9"/>
    </row>
    <row r="129" spans="7:7" x14ac:dyDescent="0.2">
      <c r="G129" s="9"/>
    </row>
    <row r="130" spans="7:7" x14ac:dyDescent="0.2">
      <c r="G130" s="9"/>
    </row>
    <row r="131" spans="7:7" x14ac:dyDescent="0.2">
      <c r="G131" s="9"/>
    </row>
    <row r="132" spans="7:7" x14ac:dyDescent="0.2">
      <c r="G132" s="9"/>
    </row>
    <row r="133" spans="7:7" x14ac:dyDescent="0.2">
      <c r="G133" s="9"/>
    </row>
    <row r="134" spans="7:7" x14ac:dyDescent="0.2">
      <c r="G134" s="9"/>
    </row>
    <row r="135" spans="7:7" x14ac:dyDescent="0.2">
      <c r="G135" s="9"/>
    </row>
    <row r="136" spans="7:7" x14ac:dyDescent="0.2">
      <c r="G136" s="9"/>
    </row>
    <row r="137" spans="7:7" x14ac:dyDescent="0.2">
      <c r="G137" s="9"/>
    </row>
    <row r="138" spans="7:7" x14ac:dyDescent="0.2">
      <c r="G138" s="9"/>
    </row>
    <row r="139" spans="7:7" x14ac:dyDescent="0.2">
      <c r="G139" s="9"/>
    </row>
    <row r="140" spans="7:7" x14ac:dyDescent="0.2">
      <c r="G140" s="9"/>
    </row>
    <row r="141" spans="7:7" x14ac:dyDescent="0.2">
      <c r="G141" s="9"/>
    </row>
    <row r="142" spans="7:7" x14ac:dyDescent="0.2">
      <c r="G142" s="9"/>
    </row>
    <row r="143" spans="7:7" x14ac:dyDescent="0.2">
      <c r="G143" s="9"/>
    </row>
    <row r="144" spans="7:7" x14ac:dyDescent="0.2">
      <c r="G144" s="9"/>
    </row>
    <row r="145" spans="7:7" x14ac:dyDescent="0.2">
      <c r="G145" s="9"/>
    </row>
    <row r="146" spans="7:7" x14ac:dyDescent="0.2">
      <c r="G146" s="9"/>
    </row>
  </sheetData>
  <sheetProtection sheet="1" objects="1" scenarios="1"/>
  <mergeCells count="6">
    <mergeCell ref="A3:H3"/>
    <mergeCell ref="A5:C5"/>
    <mergeCell ref="A8:C8"/>
    <mergeCell ref="A9:C9"/>
    <mergeCell ref="A10:G10"/>
    <mergeCell ref="A59:B59"/>
  </mergeCells>
  <hyperlinks>
    <hyperlink ref="A57" r:id="rId1"/>
    <hyperlink ref="A3:B3" r:id="rId2" display="Estimating the Field Capacity of Farm Machines"/>
    <hyperlink ref="A3" r:id="rId3" display="Learn in the Financial Information section"/>
    <hyperlink ref="A3:G3" r:id="rId4" display="For more information on this budget, see the information file Iowa Vegetable Production Budgets."/>
  </hyperlinks>
  <pageMargins left="0.75" right="0.75" top="0.75" bottom="0.75" header="0.5" footer="0.5"/>
  <pageSetup scale="78" orientation="portrait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showGridLines="0" zoomScaleNormal="100" workbookViewId="0"/>
  </sheetViews>
  <sheetFormatPr defaultRowHeight="12.75" x14ac:dyDescent="0.2"/>
  <cols>
    <col min="1" max="1" width="28.7109375" style="5" customWidth="1"/>
    <col min="2" max="2" width="0.85546875" style="5" customWidth="1"/>
    <col min="3" max="7" width="12.85546875" style="5" customWidth="1"/>
    <col min="8" max="8" width="9.140625" style="5"/>
    <col min="9" max="9" width="9.28515625" style="5" customWidth="1"/>
    <col min="10" max="16384" width="9.140625" style="5"/>
  </cols>
  <sheetData>
    <row r="1" spans="1:9" s="65" customFormat="1" ht="30" customHeight="1" thickBot="1" x14ac:dyDescent="0.35">
      <c r="A1" s="71" t="s">
        <v>33</v>
      </c>
      <c r="G1" s="66" t="s">
        <v>41</v>
      </c>
    </row>
    <row r="2" spans="1:9" ht="15.75" thickTop="1" x14ac:dyDescent="0.25">
      <c r="A2" s="45" t="s">
        <v>39</v>
      </c>
      <c r="B2" s="13"/>
    </row>
    <row r="3" spans="1:9" x14ac:dyDescent="0.2">
      <c r="A3" s="50" t="s">
        <v>45</v>
      </c>
      <c r="B3" s="51"/>
      <c r="C3" s="51"/>
      <c r="D3" s="51"/>
      <c r="E3" s="51"/>
      <c r="F3" s="51"/>
      <c r="G3" s="51"/>
      <c r="H3" s="52"/>
      <c r="I3" s="14"/>
    </row>
    <row r="5" spans="1:9" s="15" customFormat="1" ht="12" x14ac:dyDescent="0.2">
      <c r="A5" s="53" t="s">
        <v>12</v>
      </c>
      <c r="B5" s="54"/>
      <c r="C5" s="55"/>
      <c r="D5" s="43"/>
      <c r="E5" s="43"/>
      <c r="F5" s="43"/>
      <c r="G5" s="43"/>
    </row>
    <row r="6" spans="1:9" s="15" customFormat="1" ht="12" x14ac:dyDescent="0.2">
      <c r="A6" s="44"/>
      <c r="B6" s="44"/>
      <c r="C6" s="44"/>
      <c r="D6" s="43"/>
      <c r="E6" s="43"/>
      <c r="F6" s="43"/>
      <c r="G6" s="43"/>
    </row>
    <row r="7" spans="1:9" s="15" customFormat="1" ht="12" x14ac:dyDescent="0.2">
      <c r="A7" s="44" t="s">
        <v>34</v>
      </c>
      <c r="B7" s="44"/>
      <c r="C7" s="44"/>
      <c r="D7" s="43"/>
      <c r="E7" s="43"/>
      <c r="F7" s="43"/>
      <c r="G7" s="43"/>
    </row>
    <row r="8" spans="1:9" x14ac:dyDescent="0.2">
      <c r="A8" s="56" t="s">
        <v>37</v>
      </c>
      <c r="B8" s="57"/>
      <c r="C8" s="58"/>
      <c r="D8" s="39"/>
      <c r="E8" s="39"/>
      <c r="F8" s="39"/>
      <c r="G8" s="39"/>
    </row>
    <row r="9" spans="1:9" x14ac:dyDescent="0.2">
      <c r="A9" s="59" t="s">
        <v>46</v>
      </c>
      <c r="B9" s="60"/>
      <c r="C9" s="61"/>
      <c r="D9" s="39"/>
      <c r="E9" s="39"/>
      <c r="F9" s="39"/>
      <c r="G9" s="39"/>
    </row>
    <row r="10" spans="1:9" x14ac:dyDescent="0.2">
      <c r="A10" s="56"/>
      <c r="B10" s="62"/>
      <c r="C10" s="62"/>
      <c r="D10" s="62"/>
      <c r="E10" s="62"/>
      <c r="F10" s="62"/>
      <c r="G10" s="63"/>
    </row>
    <row r="11" spans="1:9" x14ac:dyDescent="0.2">
      <c r="A11" s="4"/>
      <c r="B11" s="4"/>
      <c r="C11" s="4"/>
      <c r="D11" s="23" t="s">
        <v>0</v>
      </c>
      <c r="E11" s="23" t="s">
        <v>1</v>
      </c>
      <c r="F11" s="23" t="s">
        <v>2</v>
      </c>
      <c r="G11" s="23" t="s">
        <v>3</v>
      </c>
      <c r="H11" s="1"/>
    </row>
    <row r="12" spans="1:9" x14ac:dyDescent="0.2">
      <c r="A12" s="20" t="s">
        <v>21</v>
      </c>
      <c r="H12" s="1"/>
      <c r="I12" s="1"/>
    </row>
    <row r="13" spans="1:9" x14ac:dyDescent="0.2">
      <c r="A13" s="39" t="s">
        <v>11</v>
      </c>
      <c r="D13" s="24"/>
      <c r="E13" s="25" t="s">
        <v>8</v>
      </c>
      <c r="F13" s="29"/>
      <c r="G13" s="6">
        <f>D13*F13</f>
        <v>0</v>
      </c>
      <c r="H13" s="2"/>
    </row>
    <row r="14" spans="1:9" x14ac:dyDescent="0.2">
      <c r="A14" s="40" t="s">
        <v>22</v>
      </c>
      <c r="F14" s="7"/>
      <c r="G14" s="30">
        <f>G13</f>
        <v>0</v>
      </c>
    </row>
    <row r="15" spans="1:9" x14ac:dyDescent="0.2">
      <c r="A15" s="39"/>
      <c r="F15" s="7"/>
    </row>
    <row r="16" spans="1:9" x14ac:dyDescent="0.2">
      <c r="A16" s="20" t="s">
        <v>23</v>
      </c>
      <c r="F16" s="7"/>
    </row>
    <row r="17" spans="1:8" x14ac:dyDescent="0.2">
      <c r="A17" s="39" t="s">
        <v>4</v>
      </c>
      <c r="E17" s="8"/>
      <c r="F17" s="7"/>
      <c r="G17" s="9"/>
    </row>
    <row r="18" spans="1:8" x14ac:dyDescent="0.2">
      <c r="A18" s="41" t="s">
        <v>16</v>
      </c>
      <c r="D18" s="24"/>
      <c r="E18" s="26" t="s">
        <v>8</v>
      </c>
      <c r="F18" s="29"/>
      <c r="G18" s="7">
        <f>D18*F18</f>
        <v>0</v>
      </c>
    </row>
    <row r="19" spans="1:8" x14ac:dyDescent="0.2">
      <c r="A19" s="41" t="s">
        <v>17</v>
      </c>
      <c r="D19" s="24"/>
      <c r="E19" s="26" t="s">
        <v>8</v>
      </c>
      <c r="F19" s="29"/>
      <c r="G19" s="9">
        <f>D19*F19</f>
        <v>0</v>
      </c>
      <c r="H19" s="1"/>
    </row>
    <row r="20" spans="1:8" x14ac:dyDescent="0.2">
      <c r="A20" s="41" t="s">
        <v>18</v>
      </c>
      <c r="D20" s="24"/>
      <c r="E20" s="26" t="s">
        <v>8</v>
      </c>
      <c r="F20" s="29"/>
      <c r="G20" s="9">
        <f>D20*F20</f>
        <v>0</v>
      </c>
      <c r="H20" s="1"/>
    </row>
    <row r="21" spans="1:8" x14ac:dyDescent="0.2">
      <c r="A21" s="41" t="s">
        <v>15</v>
      </c>
      <c r="D21" s="24"/>
      <c r="E21" s="26" t="s">
        <v>8</v>
      </c>
      <c r="F21" s="29"/>
      <c r="G21" s="9">
        <f>D21*F21</f>
        <v>0</v>
      </c>
      <c r="H21" s="1"/>
    </row>
    <row r="22" spans="1:8" x14ac:dyDescent="0.2">
      <c r="A22" s="39" t="s">
        <v>24</v>
      </c>
      <c r="E22" s="8"/>
      <c r="F22" s="7"/>
      <c r="G22" s="9"/>
    </row>
    <row r="23" spans="1:8" x14ac:dyDescent="0.2">
      <c r="A23" s="46" t="s">
        <v>47</v>
      </c>
      <c r="D23" s="24"/>
      <c r="E23" s="26" t="s">
        <v>6</v>
      </c>
      <c r="F23" s="29"/>
      <c r="G23" s="9">
        <f t="shared" ref="G23:G26" si="0">D23*F23</f>
        <v>0</v>
      </c>
    </row>
    <row r="24" spans="1:8" x14ac:dyDescent="0.2">
      <c r="A24" s="46" t="s">
        <v>48</v>
      </c>
      <c r="D24" s="27"/>
      <c r="E24" s="26" t="s">
        <v>6</v>
      </c>
      <c r="F24" s="29"/>
      <c r="G24" s="9">
        <f t="shared" si="0"/>
        <v>0</v>
      </c>
    </row>
    <row r="25" spans="1:8" x14ac:dyDescent="0.2">
      <c r="A25" s="46" t="s">
        <v>49</v>
      </c>
      <c r="D25" s="27"/>
      <c r="E25" s="26" t="s">
        <v>6</v>
      </c>
      <c r="F25" s="29"/>
      <c r="G25" s="9">
        <f t="shared" si="0"/>
        <v>0</v>
      </c>
    </row>
    <row r="26" spans="1:8" x14ac:dyDescent="0.2">
      <c r="A26" s="41" t="s">
        <v>15</v>
      </c>
      <c r="D26" s="27"/>
      <c r="E26" s="26" t="s">
        <v>6</v>
      </c>
      <c r="F26" s="29"/>
      <c r="G26" s="9">
        <f t="shared" si="0"/>
        <v>0</v>
      </c>
    </row>
    <row r="27" spans="1:8" x14ac:dyDescent="0.2">
      <c r="A27" s="72" t="s">
        <v>50</v>
      </c>
      <c r="D27" s="7">
        <f>SUM(G18:G26)</f>
        <v>0</v>
      </c>
      <c r="E27" s="26" t="s">
        <v>7</v>
      </c>
      <c r="F27" s="48"/>
      <c r="G27" s="10">
        <f>D27*F27*6/12</f>
        <v>0</v>
      </c>
      <c r="H27" s="1"/>
    </row>
    <row r="28" spans="1:8" x14ac:dyDescent="0.2">
      <c r="A28" s="40" t="s">
        <v>25</v>
      </c>
      <c r="E28" s="8"/>
      <c r="F28" s="9"/>
      <c r="G28" s="30">
        <f>SUM(G18:G27)</f>
        <v>0</v>
      </c>
      <c r="H28" s="1"/>
    </row>
    <row r="29" spans="1:8" x14ac:dyDescent="0.2">
      <c r="A29" s="39"/>
      <c r="E29" s="8"/>
      <c r="F29" s="9"/>
      <c r="G29" s="9"/>
    </row>
    <row r="30" spans="1:8" x14ac:dyDescent="0.2">
      <c r="A30" s="20" t="s">
        <v>26</v>
      </c>
      <c r="D30" s="21" t="s">
        <v>0</v>
      </c>
      <c r="E30" s="21" t="s">
        <v>1</v>
      </c>
      <c r="F30" s="22" t="s">
        <v>2</v>
      </c>
      <c r="G30" s="21" t="s">
        <v>3</v>
      </c>
    </row>
    <row r="31" spans="1:8" x14ac:dyDescent="0.2">
      <c r="A31" s="39" t="s">
        <v>9</v>
      </c>
      <c r="D31" s="19">
        <f>D13</f>
        <v>0</v>
      </c>
      <c r="E31" s="28" t="s">
        <v>10</v>
      </c>
      <c r="F31" s="29"/>
      <c r="G31" s="7">
        <f>D31*F31</f>
        <v>0</v>
      </c>
    </row>
    <row r="32" spans="1:8" x14ac:dyDescent="0.2">
      <c r="A32" s="39" t="s">
        <v>5</v>
      </c>
      <c r="E32" s="8"/>
      <c r="F32" s="7"/>
      <c r="G32" s="9"/>
    </row>
    <row r="33" spans="1:8" x14ac:dyDescent="0.2">
      <c r="A33" s="46" t="s">
        <v>51</v>
      </c>
      <c r="D33" s="27"/>
      <c r="E33" s="26" t="s">
        <v>6</v>
      </c>
      <c r="F33" s="29"/>
      <c r="G33" s="11">
        <f>D33*F33</f>
        <v>0</v>
      </c>
    </row>
    <row r="34" spans="1:8" x14ac:dyDescent="0.2">
      <c r="A34" s="41" t="s">
        <v>15</v>
      </c>
      <c r="D34" s="27"/>
      <c r="E34" s="26" t="s">
        <v>6</v>
      </c>
      <c r="F34" s="29"/>
      <c r="G34" s="12">
        <f>D34*F34</f>
        <v>0</v>
      </c>
      <c r="H34" s="1"/>
    </row>
    <row r="35" spans="1:8" x14ac:dyDescent="0.2">
      <c r="A35" s="40" t="s">
        <v>32</v>
      </c>
      <c r="E35" s="8"/>
      <c r="F35" s="9"/>
      <c r="G35" s="30">
        <f>SUM(G31:G34)</f>
        <v>0</v>
      </c>
    </row>
    <row r="36" spans="1:8" x14ac:dyDescent="0.2">
      <c r="A36" s="39"/>
      <c r="E36" s="8"/>
      <c r="F36" s="9"/>
      <c r="G36" s="7"/>
    </row>
    <row r="37" spans="1:8" x14ac:dyDescent="0.2">
      <c r="A37" s="20" t="s">
        <v>27</v>
      </c>
      <c r="E37" s="8"/>
      <c r="F37" s="9"/>
      <c r="G37" s="9"/>
    </row>
    <row r="38" spans="1:8" x14ac:dyDescent="0.2">
      <c r="A38" s="39" t="s">
        <v>35</v>
      </c>
      <c r="E38" s="8"/>
      <c r="F38" s="9"/>
      <c r="G38" s="7">
        <f>G28+G35</f>
        <v>0</v>
      </c>
    </row>
    <row r="39" spans="1:8" x14ac:dyDescent="0.2">
      <c r="A39" s="39" t="s">
        <v>36</v>
      </c>
      <c r="E39" s="8"/>
      <c r="F39" s="9"/>
      <c r="G39" s="9">
        <f>IF(D13&gt;0, G38/D13, 0)</f>
        <v>0</v>
      </c>
    </row>
    <row r="40" spans="1:8" x14ac:dyDescent="0.2">
      <c r="A40" s="39"/>
      <c r="E40" s="8"/>
      <c r="G40" s="9"/>
    </row>
    <row r="41" spans="1:8" x14ac:dyDescent="0.2">
      <c r="A41" s="20" t="s">
        <v>28</v>
      </c>
      <c r="E41" s="8"/>
      <c r="G41" s="9"/>
      <c r="H41" s="3"/>
    </row>
    <row r="42" spans="1:8" x14ac:dyDescent="0.2">
      <c r="A42" s="46" t="s">
        <v>40</v>
      </c>
      <c r="E42" s="8"/>
      <c r="G42" s="29"/>
      <c r="H42" s="1"/>
    </row>
    <row r="43" spans="1:8" x14ac:dyDescent="0.2">
      <c r="A43" s="41" t="s">
        <v>19</v>
      </c>
      <c r="E43" s="8"/>
      <c r="G43" s="29"/>
      <c r="H43" s="1"/>
    </row>
    <row r="44" spans="1:8" x14ac:dyDescent="0.2">
      <c r="A44" s="41" t="s">
        <v>20</v>
      </c>
      <c r="E44" s="8"/>
      <c r="G44" s="47"/>
      <c r="H44" s="1"/>
    </row>
    <row r="45" spans="1:8" x14ac:dyDescent="0.2">
      <c r="A45" s="42" t="s">
        <v>32</v>
      </c>
      <c r="E45" s="8"/>
      <c r="G45" s="30">
        <f>SUM(G42:G44)</f>
        <v>0</v>
      </c>
      <c r="H45" s="1"/>
    </row>
    <row r="46" spans="1:8" x14ac:dyDescent="0.2">
      <c r="A46" s="39"/>
      <c r="E46" s="8"/>
      <c r="G46" s="9"/>
      <c r="H46" s="1"/>
    </row>
    <row r="47" spans="1:8" x14ac:dyDescent="0.2">
      <c r="A47" s="20" t="s">
        <v>29</v>
      </c>
      <c r="E47" s="8"/>
      <c r="G47" s="9"/>
      <c r="H47" s="1"/>
    </row>
    <row r="48" spans="1:8" x14ac:dyDescent="0.2">
      <c r="A48" s="39" t="s">
        <v>35</v>
      </c>
      <c r="E48" s="8"/>
      <c r="G48" s="7">
        <f>G38+G45</f>
        <v>0</v>
      </c>
    </row>
    <row r="49" spans="1:9" x14ac:dyDescent="0.2">
      <c r="A49" s="39" t="str">
        <f>A39</f>
        <v xml:space="preserve">   Per lb</v>
      </c>
      <c r="E49" s="8"/>
      <c r="G49" s="9">
        <f>IF(D13&gt;0, G48/D13, 0)</f>
        <v>0</v>
      </c>
    </row>
    <row r="50" spans="1:9" x14ac:dyDescent="0.2">
      <c r="A50" s="39"/>
      <c r="G50" s="9"/>
    </row>
    <row r="51" spans="1:9" x14ac:dyDescent="0.2">
      <c r="A51" s="20" t="s">
        <v>30</v>
      </c>
      <c r="G51" s="30">
        <f>G14-G38</f>
        <v>0</v>
      </c>
    </row>
    <row r="52" spans="1:9" ht="5.25" customHeight="1" x14ac:dyDescent="0.2">
      <c r="A52" s="39"/>
      <c r="G52" s="31"/>
    </row>
    <row r="53" spans="1:9" x14ac:dyDescent="0.2">
      <c r="A53" s="20" t="s">
        <v>31</v>
      </c>
      <c r="G53" s="30">
        <f>G14-G48</f>
        <v>0</v>
      </c>
    </row>
    <row r="54" spans="1:9" x14ac:dyDescent="0.2">
      <c r="G54" s="9"/>
    </row>
    <row r="55" spans="1:9" x14ac:dyDescent="0.2">
      <c r="G55" s="9"/>
    </row>
    <row r="56" spans="1:9" x14ac:dyDescent="0.2">
      <c r="A56" s="32" t="s">
        <v>42</v>
      </c>
      <c r="B56" s="33"/>
      <c r="C56" s="34"/>
      <c r="D56" s="35"/>
      <c r="E56" s="35"/>
      <c r="F56" s="35"/>
      <c r="G56" s="35"/>
    </row>
    <row r="57" spans="1:9" x14ac:dyDescent="0.2">
      <c r="A57" s="36" t="s">
        <v>43</v>
      </c>
      <c r="B57" s="16"/>
      <c r="C57" s="16"/>
      <c r="E57" s="16"/>
      <c r="F57" s="16"/>
      <c r="G57" s="16"/>
    </row>
    <row r="58" spans="1:9" x14ac:dyDescent="0.2">
      <c r="A58" s="37" t="s">
        <v>13</v>
      </c>
      <c r="E58" s="16"/>
      <c r="F58" s="16"/>
      <c r="G58" s="16"/>
    </row>
    <row r="59" spans="1:9" x14ac:dyDescent="0.2">
      <c r="A59" s="64">
        <f ca="1">TODAY()</f>
        <v>44228</v>
      </c>
      <c r="B59" s="64"/>
      <c r="C59" s="16"/>
      <c r="D59" s="16"/>
      <c r="E59" s="16"/>
      <c r="F59" s="17"/>
      <c r="G59" s="16"/>
    </row>
    <row r="60" spans="1:9" customFormat="1" x14ac:dyDescent="0.2">
      <c r="A60" s="49" t="s">
        <v>38</v>
      </c>
      <c r="B60" s="38"/>
    </row>
    <row r="61" spans="1:9" customFormat="1" x14ac:dyDescent="0.2">
      <c r="A61" s="67" t="s">
        <v>14</v>
      </c>
    </row>
    <row r="62" spans="1:9" customFormat="1" ht="12.75" customHeight="1" x14ac:dyDescent="0.2">
      <c r="A62" s="69" t="s">
        <v>44</v>
      </c>
      <c r="B62" s="70"/>
      <c r="C62" s="70"/>
      <c r="D62" s="70"/>
      <c r="E62" s="70"/>
      <c r="F62" s="70"/>
      <c r="G62" s="70"/>
      <c r="H62" s="18"/>
      <c r="I62" s="18"/>
    </row>
    <row r="63" spans="1:9" customFormat="1" ht="29.25" customHeight="1" x14ac:dyDescent="0.2">
      <c r="A63" s="68"/>
      <c r="B63" s="68"/>
      <c r="C63" s="68"/>
      <c r="D63" s="68"/>
      <c r="E63" s="68"/>
      <c r="F63" s="68"/>
      <c r="G63" s="68"/>
      <c r="H63" s="18"/>
      <c r="I63" s="5"/>
    </row>
    <row r="64" spans="1:9" x14ac:dyDescent="0.2">
      <c r="A64" s="1"/>
      <c r="G64" s="9"/>
    </row>
    <row r="65" spans="1:7" x14ac:dyDescent="0.2">
      <c r="A65" s="1"/>
      <c r="G65" s="9"/>
    </row>
    <row r="66" spans="1:7" x14ac:dyDescent="0.2">
      <c r="A66" s="1"/>
      <c r="G66" s="9"/>
    </row>
    <row r="67" spans="1:7" x14ac:dyDescent="0.2">
      <c r="A67" s="1"/>
      <c r="G67" s="9"/>
    </row>
    <row r="68" spans="1:7" x14ac:dyDescent="0.2">
      <c r="A68" s="1"/>
      <c r="G68" s="9"/>
    </row>
    <row r="69" spans="1:7" x14ac:dyDescent="0.2">
      <c r="G69" s="9"/>
    </row>
    <row r="70" spans="1:7" x14ac:dyDescent="0.2">
      <c r="A70" s="1"/>
      <c r="G70" s="9"/>
    </row>
    <row r="71" spans="1:7" x14ac:dyDescent="0.2">
      <c r="A71" s="1"/>
      <c r="G71" s="9"/>
    </row>
    <row r="72" spans="1:7" x14ac:dyDescent="0.2">
      <c r="A72" s="1"/>
      <c r="G72" s="9"/>
    </row>
    <row r="73" spans="1:7" x14ac:dyDescent="0.2">
      <c r="A73" s="1"/>
      <c r="G73" s="9"/>
    </row>
    <row r="74" spans="1:7" x14ac:dyDescent="0.2">
      <c r="G74" s="9"/>
    </row>
    <row r="75" spans="1:7" x14ac:dyDescent="0.2">
      <c r="G75" s="9"/>
    </row>
    <row r="76" spans="1:7" x14ac:dyDescent="0.2">
      <c r="G76" s="9"/>
    </row>
    <row r="77" spans="1:7" x14ac:dyDescent="0.2">
      <c r="G77" s="9"/>
    </row>
    <row r="78" spans="1:7" x14ac:dyDescent="0.2">
      <c r="G78" s="9"/>
    </row>
    <row r="79" spans="1:7" x14ac:dyDescent="0.2">
      <c r="G79" s="9"/>
    </row>
    <row r="80" spans="1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9"/>
    </row>
    <row r="103" spans="7:7" x14ac:dyDescent="0.2">
      <c r="G103" s="9"/>
    </row>
    <row r="104" spans="7:7" x14ac:dyDescent="0.2">
      <c r="G104" s="9"/>
    </row>
    <row r="105" spans="7:7" x14ac:dyDescent="0.2">
      <c r="G105" s="9"/>
    </row>
    <row r="106" spans="7:7" x14ac:dyDescent="0.2">
      <c r="G106" s="9"/>
    </row>
    <row r="107" spans="7:7" x14ac:dyDescent="0.2">
      <c r="G107" s="9"/>
    </row>
    <row r="108" spans="7:7" x14ac:dyDescent="0.2">
      <c r="G108" s="9"/>
    </row>
    <row r="109" spans="7:7" x14ac:dyDescent="0.2">
      <c r="G109" s="9"/>
    </row>
    <row r="110" spans="7:7" x14ac:dyDescent="0.2">
      <c r="G110" s="9"/>
    </row>
    <row r="111" spans="7:7" x14ac:dyDescent="0.2">
      <c r="G111" s="9"/>
    </row>
    <row r="112" spans="7:7" x14ac:dyDescent="0.2">
      <c r="G112" s="9"/>
    </row>
    <row r="113" spans="7:7" x14ac:dyDescent="0.2">
      <c r="G113" s="9"/>
    </row>
    <row r="114" spans="7:7" x14ac:dyDescent="0.2">
      <c r="G114" s="9"/>
    </row>
    <row r="115" spans="7:7" x14ac:dyDescent="0.2">
      <c r="G115" s="9"/>
    </row>
    <row r="116" spans="7:7" x14ac:dyDescent="0.2">
      <c r="G116" s="9"/>
    </row>
    <row r="117" spans="7:7" x14ac:dyDescent="0.2">
      <c r="G117" s="9"/>
    </row>
    <row r="118" spans="7:7" x14ac:dyDescent="0.2">
      <c r="G118" s="9"/>
    </row>
    <row r="119" spans="7:7" x14ac:dyDescent="0.2">
      <c r="G119" s="9"/>
    </row>
    <row r="120" spans="7:7" x14ac:dyDescent="0.2">
      <c r="G120" s="9"/>
    </row>
    <row r="121" spans="7:7" x14ac:dyDescent="0.2">
      <c r="G121" s="9"/>
    </row>
    <row r="122" spans="7:7" x14ac:dyDescent="0.2">
      <c r="G122" s="9"/>
    </row>
    <row r="123" spans="7:7" x14ac:dyDescent="0.2">
      <c r="G123" s="9"/>
    </row>
    <row r="124" spans="7:7" x14ac:dyDescent="0.2">
      <c r="G124" s="9"/>
    </row>
    <row r="125" spans="7:7" x14ac:dyDescent="0.2">
      <c r="G125" s="9"/>
    </row>
    <row r="126" spans="7:7" x14ac:dyDescent="0.2">
      <c r="G126" s="9"/>
    </row>
    <row r="127" spans="7:7" x14ac:dyDescent="0.2">
      <c r="G127" s="9"/>
    </row>
    <row r="128" spans="7:7" x14ac:dyDescent="0.2">
      <c r="G128" s="9"/>
    </row>
    <row r="129" spans="7:7" x14ac:dyDescent="0.2">
      <c r="G129" s="9"/>
    </row>
    <row r="130" spans="7:7" x14ac:dyDescent="0.2">
      <c r="G130" s="9"/>
    </row>
    <row r="131" spans="7:7" x14ac:dyDescent="0.2">
      <c r="G131" s="9"/>
    </row>
    <row r="132" spans="7:7" x14ac:dyDescent="0.2">
      <c r="G132" s="9"/>
    </row>
    <row r="133" spans="7:7" x14ac:dyDescent="0.2">
      <c r="G133" s="9"/>
    </row>
    <row r="134" spans="7:7" x14ac:dyDescent="0.2">
      <c r="G134" s="9"/>
    </row>
    <row r="135" spans="7:7" x14ac:dyDescent="0.2">
      <c r="G135" s="9"/>
    </row>
    <row r="136" spans="7:7" x14ac:dyDescent="0.2">
      <c r="G136" s="9"/>
    </row>
    <row r="137" spans="7:7" x14ac:dyDescent="0.2">
      <c r="G137" s="9"/>
    </row>
    <row r="138" spans="7:7" x14ac:dyDescent="0.2">
      <c r="G138" s="9"/>
    </row>
    <row r="139" spans="7:7" x14ac:dyDescent="0.2">
      <c r="G139" s="9"/>
    </row>
    <row r="140" spans="7:7" x14ac:dyDescent="0.2">
      <c r="G140" s="9"/>
    </row>
    <row r="141" spans="7:7" x14ac:dyDescent="0.2">
      <c r="G141" s="9"/>
    </row>
    <row r="142" spans="7:7" x14ac:dyDescent="0.2">
      <c r="G142" s="9"/>
    </row>
    <row r="143" spans="7:7" x14ac:dyDescent="0.2">
      <c r="G143" s="9"/>
    </row>
    <row r="144" spans="7:7" x14ac:dyDescent="0.2">
      <c r="G144" s="9"/>
    </row>
    <row r="145" spans="7:7" x14ac:dyDescent="0.2">
      <c r="G145" s="9"/>
    </row>
    <row r="146" spans="7:7" x14ac:dyDescent="0.2">
      <c r="G146" s="9"/>
    </row>
  </sheetData>
  <sheetProtection sheet="1" objects="1" scenarios="1"/>
  <mergeCells count="6">
    <mergeCell ref="A3:H3"/>
    <mergeCell ref="A5:C5"/>
    <mergeCell ref="A8:C8"/>
    <mergeCell ref="A9:C9"/>
    <mergeCell ref="A10:G10"/>
    <mergeCell ref="A59:B59"/>
  </mergeCells>
  <hyperlinks>
    <hyperlink ref="A57" r:id="rId1"/>
    <hyperlink ref="A3:B3" r:id="rId2" display="Estimating the Field Capacity of Farm Machines"/>
    <hyperlink ref="A3" r:id="rId3" display="Learn in the Financial Information section"/>
    <hyperlink ref="A3:G3" r:id="rId4" display="For more information on this budget, see the information file Iowa Vegetable Production Budgets."/>
  </hyperlinks>
  <pageMargins left="0.75" right="0.75" top="0.75" bottom="0.75" header="0.5" footer="0.5"/>
  <pageSetup scale="78"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Beans Example</vt:lpstr>
      <vt:lpstr>Blank</vt:lpstr>
      <vt:lpstr>'Beans Example'!Print_Area</vt:lpstr>
      <vt:lpstr>Blank!Print_Area</vt:lpstr>
    </vt:vector>
  </TitlesOfParts>
  <Company>Iowa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Crop Budget -Tomatoes</dc:title>
  <dc:creator>Craig A Chase</dc:creator>
  <cp:lastModifiedBy>Johanns, Ann M [ECONA]</cp:lastModifiedBy>
  <cp:lastPrinted>2006-07-31T18:41:45Z</cp:lastPrinted>
  <dcterms:created xsi:type="dcterms:W3CDTF">2001-06-26T13:59:27Z</dcterms:created>
  <dcterms:modified xsi:type="dcterms:W3CDTF">2021-02-01T21:54:10Z</dcterms:modified>
</cp:coreProperties>
</file>