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11508" yWindow="-12" windowWidth="11544" windowHeight="9324"/>
  </bookViews>
  <sheets>
    <sheet name="Multi-Crop Example" sheetId="1" r:id="rId1"/>
    <sheet name="Multi-Crop Blank" sheetId="5" r:id="rId2"/>
    <sheet name="Single Crop Example" sheetId="2" r:id="rId3"/>
    <sheet name="Single Crop Blank" sheetId="6" r:id="rId4"/>
  </sheets>
  <definedNames>
    <definedName name="_xlnm.Print_Area" localSheetId="1">'Multi-Crop Blank'!$C$1:$I$65</definedName>
    <definedName name="_xlnm.Print_Area" localSheetId="0">'Multi-Crop Example'!$C$1:$I$65</definedName>
    <definedName name="_xlnm.Print_Area" localSheetId="3">'Single Crop Blank'!$C$1:$I$58</definedName>
    <definedName name="_xlnm.Print_Area" localSheetId="2">'Single Crop Example'!$C$1:$I$58</definedName>
  </definedNames>
  <calcPr calcId="145621"/>
</workbook>
</file>

<file path=xl/calcChain.xml><?xml version="1.0" encoding="utf-8"?>
<calcChain xmlns="http://schemas.openxmlformats.org/spreadsheetml/2006/main">
  <c r="F46" i="2" l="1"/>
  <c r="F43" i="2"/>
  <c r="F46" i="6"/>
  <c r="F43" i="6"/>
  <c r="K23" i="1"/>
  <c r="K23" i="5"/>
  <c r="F53" i="5"/>
  <c r="F50" i="5"/>
  <c r="F53" i="1"/>
  <c r="F50" i="1"/>
  <c r="K22" i="5"/>
  <c r="K21" i="5"/>
  <c r="K20" i="5"/>
  <c r="K19" i="5"/>
  <c r="K18" i="5"/>
  <c r="K17" i="5"/>
  <c r="K16" i="5"/>
  <c r="K15" i="5"/>
  <c r="K16" i="1"/>
  <c r="K17" i="1"/>
  <c r="K18" i="1"/>
  <c r="K19" i="1"/>
  <c r="K20" i="1"/>
  <c r="K21" i="1"/>
  <c r="K22" i="1"/>
  <c r="K15" i="1"/>
  <c r="J22" i="5"/>
  <c r="J21" i="5"/>
  <c r="J20" i="5"/>
  <c r="J19" i="5"/>
  <c r="J18" i="5"/>
  <c r="J17" i="5"/>
  <c r="J16" i="5"/>
  <c r="J15" i="5"/>
  <c r="J16" i="1"/>
  <c r="J17" i="1"/>
  <c r="J18" i="1"/>
  <c r="J19" i="1"/>
  <c r="J20" i="1"/>
  <c r="J21" i="1"/>
  <c r="J22" i="1"/>
  <c r="J15" i="1"/>
  <c r="C53" i="6"/>
  <c r="F39" i="6"/>
  <c r="F34" i="6"/>
  <c r="H33" i="6"/>
  <c r="H32" i="6"/>
  <c r="H31" i="6"/>
  <c r="H30" i="6"/>
  <c r="H29" i="6"/>
  <c r="H34" i="6" s="1"/>
  <c r="F25" i="6"/>
  <c r="G16" i="6"/>
  <c r="I15" i="6"/>
  <c r="I16" i="6" s="1"/>
  <c r="C60" i="5"/>
  <c r="F46" i="5"/>
  <c r="F41" i="5"/>
  <c r="H40" i="5"/>
  <c r="H39" i="5"/>
  <c r="H38" i="5"/>
  <c r="H37" i="5"/>
  <c r="H36" i="5"/>
  <c r="F32" i="5"/>
  <c r="G23" i="5"/>
  <c r="I22" i="5"/>
  <c r="I21" i="5"/>
  <c r="I20" i="5"/>
  <c r="I19" i="5"/>
  <c r="I18" i="5"/>
  <c r="I17" i="5"/>
  <c r="I16" i="5"/>
  <c r="I15" i="5"/>
  <c r="H41" i="5" l="1"/>
  <c r="F49" i="5" s="1"/>
  <c r="I23" i="5"/>
  <c r="F45" i="6"/>
  <c r="F42" i="6"/>
  <c r="I15" i="2"/>
  <c r="I22" i="1"/>
  <c r="I20" i="1"/>
  <c r="I19" i="1"/>
  <c r="I16" i="1"/>
  <c r="I17" i="1"/>
  <c r="I18" i="1"/>
  <c r="I21" i="1"/>
  <c r="I15" i="1"/>
  <c r="C53" i="2"/>
  <c r="F39" i="2"/>
  <c r="F34" i="2"/>
  <c r="H33" i="2"/>
  <c r="H32" i="2"/>
  <c r="H31" i="2"/>
  <c r="H30" i="2"/>
  <c r="H29" i="2"/>
  <c r="F25" i="2"/>
  <c r="G16" i="2"/>
  <c r="F52" i="5" l="1"/>
  <c r="I16" i="2"/>
  <c r="H34" i="2"/>
  <c r="F42" i="2" s="1"/>
  <c r="F46" i="1"/>
  <c r="H37" i="1"/>
  <c r="H38" i="1"/>
  <c r="H39" i="1"/>
  <c r="H40" i="1"/>
  <c r="H36" i="1"/>
  <c r="F41" i="1"/>
  <c r="F32" i="1"/>
  <c r="I23" i="1"/>
  <c r="F45" i="2" l="1"/>
  <c r="H41" i="1"/>
  <c r="F49" i="1" s="1"/>
  <c r="G23" i="1"/>
  <c r="C60" i="1"/>
  <c r="F52" i="1" l="1"/>
</calcChain>
</file>

<file path=xl/comments1.xml><?xml version="1.0" encoding="utf-8"?>
<comments xmlns="http://schemas.openxmlformats.org/spreadsheetml/2006/main">
  <authors>
    <author>Economics Department</author>
  </authors>
  <commentList>
    <comment ref="C6" authorId="0">
      <text>
        <r>
          <rPr>
            <sz val="8"/>
            <color indexed="81"/>
            <rFont val="Tahoma"/>
            <family val="2"/>
          </rPr>
          <t>Place the cursor over cells with red triangles to read comments.</t>
        </r>
      </text>
    </comment>
    <comment ref="C14" authorId="0">
      <text>
        <r>
          <rPr>
            <sz val="8"/>
            <color indexed="81"/>
            <rFont val="Tahoma"/>
            <family val="2"/>
          </rPr>
          <t>Fixed machinery costs include depreciation, return on 
investment in machinery (interest), insurance, and housing.  
Variable machinery costs include fuel, oil, and repairs.</t>
        </r>
      </text>
    </comment>
  </commentList>
</comments>
</file>

<file path=xl/comments2.xml><?xml version="1.0" encoding="utf-8"?>
<comments xmlns="http://schemas.openxmlformats.org/spreadsheetml/2006/main">
  <authors>
    <author>Economics Department</author>
  </authors>
  <commentList>
    <comment ref="C6" authorId="0">
      <text>
        <r>
          <rPr>
            <sz val="8"/>
            <color indexed="81"/>
            <rFont val="Tahoma"/>
            <family val="2"/>
          </rPr>
          <t>Place the cursor over cells with red triangles to read comments.</t>
        </r>
      </text>
    </comment>
    <comment ref="C14" authorId="0">
      <text>
        <r>
          <rPr>
            <sz val="8"/>
            <color indexed="81"/>
            <rFont val="Tahoma"/>
            <family val="2"/>
          </rPr>
          <t>Fixed machinery costs include depreciation, return on 
investment in machinery (interest), insurance, and housing.  
Variable machinery costs include fuel, oil, and repairs.</t>
        </r>
      </text>
    </comment>
  </commentList>
</comments>
</file>

<file path=xl/comments3.xml><?xml version="1.0" encoding="utf-8"?>
<comments xmlns="http://schemas.openxmlformats.org/spreadsheetml/2006/main">
  <authors>
    <author>Economics Department</author>
  </authors>
  <commentList>
    <comment ref="C6" authorId="0">
      <text>
        <r>
          <rPr>
            <sz val="8"/>
            <color indexed="81"/>
            <rFont val="Tahoma"/>
            <family val="2"/>
          </rPr>
          <t>Place the cursor over cells with red triangles to read comments.</t>
        </r>
      </text>
    </comment>
    <comment ref="C14" authorId="0">
      <text>
        <r>
          <rPr>
            <sz val="8"/>
            <color indexed="81"/>
            <rFont val="Tahoma"/>
            <family val="2"/>
          </rPr>
          <t>Fixed machinery costs include depreciation, return on 
investment in machinery (interest), insurance, and housing.  
Variable machinery costs include fuel, oil, and repairs.</t>
        </r>
      </text>
    </comment>
  </commentList>
</comments>
</file>

<file path=xl/comments4.xml><?xml version="1.0" encoding="utf-8"?>
<comments xmlns="http://schemas.openxmlformats.org/spreadsheetml/2006/main">
  <authors>
    <author>Economics Department</author>
  </authors>
  <commentList>
    <comment ref="C6" authorId="0">
      <text>
        <r>
          <rPr>
            <sz val="8"/>
            <color indexed="81"/>
            <rFont val="Tahoma"/>
            <family val="2"/>
          </rPr>
          <t>Place the cursor over cells with red triangles to read comments.</t>
        </r>
      </text>
    </comment>
    <comment ref="C14" authorId="0">
      <text>
        <r>
          <rPr>
            <sz val="8"/>
            <color indexed="81"/>
            <rFont val="Tahoma"/>
            <family val="2"/>
          </rPr>
          <t>Fixed machinery costs include depreciation, return on 
investment in machinery (interest), insurance, and housing.  
Variable machinery costs include fuel, oil, and repairs.</t>
        </r>
      </text>
    </comment>
  </commentList>
</comments>
</file>

<file path=xl/sharedStrings.xml><?xml version="1.0" encoding="utf-8"?>
<sst xmlns="http://schemas.openxmlformats.org/spreadsheetml/2006/main" count="240" uniqueCount="68">
  <si>
    <t>Total</t>
  </si>
  <si>
    <t xml:space="preserve"> </t>
  </si>
  <si>
    <t xml:space="preserve">  </t>
  </si>
  <si>
    <t>. . . and justice for all</t>
  </si>
  <si>
    <t>The U.S. Department of Agriculture (USDA) prohibits discrimination in all its programs and activities on the basis of race, color, national origin, gender, religion, age, disability, political beliefs, sexual orientation, and marital or family status. (Not all prohibited bases apply to all programs.) Many materials can be made available in alternative formats for ADA clients. To file a complaint of discrimination, write USDA, Office of Civil Rights, Room 326-W, Whitten Building, 14th and Independence Avenue, SW, Washington, DC 20250-9410 or call 202-720-5964.</t>
  </si>
  <si>
    <t>Place the cursor over cells with red triangles to read comments.</t>
  </si>
  <si>
    <t>Enter your input values in shaded cells.</t>
  </si>
  <si>
    <t>Date Printed:</t>
  </si>
  <si>
    <t>Version 1.2</t>
  </si>
  <si>
    <t xml:space="preserve">Issued in furtherance of Cooperative Extension work, Acts of May 8 and July 30, 1914, in cooperation with the U.S. Department of Agriculture. Cathann A. Kress, director, Cooperative Extension Service, Iowa State University of Science and Technology, Ames, Iowa. </t>
  </si>
  <si>
    <t>Ag Decision Maker -- Iowa State University Extension and Outreach</t>
  </si>
  <si>
    <t>$/Unit</t>
  </si>
  <si>
    <t>High Tunnel Size (sq. ft.) (30x72)</t>
  </si>
  <si>
    <t>ft.</t>
  </si>
  <si>
    <t>Utilization</t>
  </si>
  <si>
    <t>Approximate Original High Tunnel Cost</t>
  </si>
  <si>
    <t>High Tunnel Multiple Product Vegetable Farm Budget Example</t>
  </si>
  <si>
    <t>Receipts</t>
  </si>
  <si>
    <t>Cucumbers</t>
  </si>
  <si>
    <t>Eggplant</t>
  </si>
  <si>
    <t>Greens</t>
  </si>
  <si>
    <t>Herbs</t>
  </si>
  <si>
    <t>Lettuce</t>
  </si>
  <si>
    <t>Peppers - Bell</t>
  </si>
  <si>
    <t>Tomatoes - Slicers</t>
  </si>
  <si>
    <t>Tomatoes - Grape</t>
  </si>
  <si>
    <t>Yield</t>
  </si>
  <si>
    <t>Sq. Ft.</t>
  </si>
  <si>
    <t>$/Lb.</t>
  </si>
  <si>
    <t>Yield Per Sq. Ft.</t>
  </si>
  <si>
    <t>Gross Per Sq. Ft.</t>
  </si>
  <si>
    <t>Annual Expenses</t>
  </si>
  <si>
    <t xml:space="preserve"> Seeds/Transplants  </t>
  </si>
  <si>
    <t xml:space="preserve"> Fertilizers  </t>
  </si>
  <si>
    <t xml:space="preserve"> Miscellaneous Supplies  </t>
  </si>
  <si>
    <t xml:space="preserve"> Water  </t>
  </si>
  <si>
    <t xml:space="preserve"> Water Test  </t>
  </si>
  <si>
    <t xml:space="preserve"> Irrigation Supplies  </t>
  </si>
  <si>
    <t xml:space="preserve"> Total Annual Expenses  </t>
  </si>
  <si>
    <t>Total Receipts</t>
  </si>
  <si>
    <t>March - September</t>
  </si>
  <si>
    <t>Labor Costs</t>
  </si>
  <si>
    <t>Hours</t>
  </si>
  <si>
    <t xml:space="preserve"> Bed Preparation  </t>
  </si>
  <si>
    <t xml:space="preserve"> General Maintenance  </t>
  </si>
  <si>
    <t xml:space="preserve"> Planting  </t>
  </si>
  <si>
    <t xml:space="preserve"> Pest Management  </t>
  </si>
  <si>
    <t xml:space="preserve"> Harvest  </t>
  </si>
  <si>
    <t>Ownership Costs</t>
  </si>
  <si>
    <t xml:space="preserve"> Annual </t>
  </si>
  <si>
    <t>Depreciation - Tunnel</t>
  </si>
  <si>
    <t xml:space="preserve">Depreciation - Plastic Cover </t>
  </si>
  <si>
    <t>Total Ownership</t>
  </si>
  <si>
    <t xml:space="preserve"> Total Costs  </t>
  </si>
  <si>
    <t xml:space="preserve"> Tunnel  </t>
  </si>
  <si>
    <t xml:space="preserve"> Per Square Foot  </t>
  </si>
  <si>
    <t xml:space="preserve"> Annual Returns Over Total Costs </t>
  </si>
  <si>
    <t xml:space="preserve"> Tunnel </t>
  </si>
  <si>
    <t xml:space="preserve"> Per Square Foot </t>
  </si>
  <si>
    <t>Contact: Craig Chase</t>
  </si>
  <si>
    <t>High Tunnel Single-Product Vegetable Farm Budget Example</t>
  </si>
  <si>
    <t>Crop</t>
  </si>
  <si>
    <t>Tomato</t>
  </si>
  <si>
    <t>Tomatoes - Slicers (195 plants)</t>
  </si>
  <si>
    <t>Yield (lb.)</t>
  </si>
  <si>
    <r>
      <rPr>
        <sz val="10"/>
        <rFont val="Arial"/>
        <family val="2"/>
      </rPr>
      <t xml:space="preserve">The publication on </t>
    </r>
    <r>
      <rPr>
        <u/>
        <sz val="10"/>
        <color rgb="FFC00000"/>
        <rFont val="Arial"/>
        <family val="2"/>
      </rPr>
      <t>High Tunnel Production Budgets</t>
    </r>
    <r>
      <rPr>
        <sz val="10"/>
        <rFont val="Arial"/>
        <family val="2"/>
      </rPr>
      <t xml:space="preserve"> has more information on the cost and returns for multi and single crop high tunnel production.</t>
    </r>
  </si>
  <si>
    <t>High Tunnel Multiple Product Vegetable Farm Budget</t>
  </si>
  <si>
    <t>High Tunnel Single-Product Vegetable Farm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</si>
</sst>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
    <numFmt numFmtId="167" formatCode="_(* #,##0_);_(* \(#,##0\);_(* &quot;-&quot;??_);_(@_)"/>
  </numFmts>
  <fonts count="19">
    <font>
      <sz val="10"/>
      <name val="Arial"/>
    </font>
    <font>
      <sz val="10"/>
      <name val="Arial"/>
      <family val="2"/>
    </font>
    <font>
      <b/>
      <sz val="10"/>
      <name val="Arial"/>
      <family val="2"/>
    </font>
    <font>
      <sz val="10"/>
      <name val="Arial"/>
      <family val="2"/>
    </font>
    <font>
      <b/>
      <u/>
      <sz val="10"/>
      <name val="Arial"/>
      <family val="2"/>
    </font>
    <font>
      <i/>
      <sz val="10"/>
      <name val="Arial"/>
      <family val="2"/>
    </font>
    <font>
      <sz val="8"/>
      <name val="Arial"/>
      <family val="2"/>
    </font>
    <font>
      <u/>
      <sz val="10"/>
      <color indexed="12"/>
      <name val="Arial"/>
      <family val="2"/>
    </font>
    <font>
      <sz val="9"/>
      <name val="Arial"/>
      <family val="2"/>
    </font>
    <font>
      <sz val="6"/>
      <color indexed="63"/>
      <name val="Univers"/>
      <family val="2"/>
    </font>
    <font>
      <sz val="6"/>
      <name val="Arial"/>
      <family val="2"/>
    </font>
    <font>
      <u/>
      <sz val="10"/>
      <name val="Arial"/>
      <family val="2"/>
    </font>
    <font>
      <sz val="8"/>
      <color indexed="81"/>
      <name val="Tahoma"/>
      <family val="2"/>
    </font>
    <font>
      <b/>
      <sz val="14"/>
      <color indexed="9"/>
      <name val="Arial"/>
      <family val="2"/>
    </font>
    <font>
      <u/>
      <sz val="10"/>
      <color indexed="45"/>
      <name val="Arial"/>
      <family val="2"/>
    </font>
    <font>
      <b/>
      <sz val="11"/>
      <color indexed="63"/>
      <name val="Arial"/>
      <family val="2"/>
    </font>
    <font>
      <sz val="10"/>
      <name val="Arial"/>
    </font>
    <font>
      <sz val="9"/>
      <name val="Arial"/>
    </font>
    <font>
      <u/>
      <sz val="10"/>
      <color rgb="FFC00000"/>
      <name val="Arial"/>
      <family val="2"/>
    </font>
  </fonts>
  <fills count="7">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theme="2"/>
        <bgColor indexed="54"/>
      </patternFill>
    </fill>
    <fill>
      <patternFill patternType="solid">
        <fgColor rgb="FFC00000"/>
        <bgColor indexed="64"/>
      </patternFill>
    </fill>
    <fill>
      <patternFill patternType="solid">
        <fgColor rgb="FFFFFF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2"/>
      </bottom>
      <diagonal/>
    </border>
  </borders>
  <cellStyleXfs count="5">
    <xf numFmtId="0" fontId="0" fillId="0" borderId="0"/>
    <xf numFmtId="0" fontId="7" fillId="0" borderId="0" applyNumberFormat="0" applyFill="0" applyBorder="0" applyAlignment="0" applyProtection="0">
      <alignment vertical="top"/>
      <protection locked="0"/>
    </xf>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cellStyleXfs>
  <cellXfs count="64">
    <xf numFmtId="0" fontId="0" fillId="0" borderId="0" xfId="0"/>
    <xf numFmtId="0" fontId="8" fillId="2" borderId="1" xfId="0" applyFont="1" applyFill="1" applyBorder="1" applyAlignment="1" applyProtection="1">
      <alignment horizontal="left"/>
    </xf>
    <xf numFmtId="0" fontId="3" fillId="0" borderId="0" xfId="0" applyFont="1" applyBorder="1" applyAlignment="1" applyProtection="1">
      <alignment horizontal="left"/>
    </xf>
    <xf numFmtId="0" fontId="2" fillId="0" borderId="0" xfId="0" applyFont="1" applyBorder="1" applyAlignment="1" applyProtection="1"/>
    <xf numFmtId="0" fontId="3" fillId="0" borderId="0" xfId="0" applyFont="1" applyProtection="1"/>
    <xf numFmtId="0" fontId="1" fillId="0" borderId="0" xfId="0" applyFont="1" applyProtection="1"/>
    <xf numFmtId="0" fontId="7" fillId="0" borderId="0" xfId="1" applyFont="1" applyAlignment="1" applyProtection="1">
      <alignment wrapText="1"/>
    </xf>
    <xf numFmtId="0" fontId="14" fillId="0" borderId="0" xfId="1" applyFont="1" applyAlignment="1" applyProtection="1">
      <alignment horizontal="left"/>
    </xf>
    <xf numFmtId="0" fontId="1" fillId="0" borderId="0" xfId="1" applyFont="1" applyAlignment="1" applyProtection="1">
      <alignment horizontal="left"/>
    </xf>
    <xf numFmtId="14" fontId="1" fillId="0" borderId="0" xfId="0" applyNumberFormat="1" applyFont="1" applyAlignment="1" applyProtection="1">
      <alignment horizontal="left"/>
    </xf>
    <xf numFmtId="0" fontId="17" fillId="0" borderId="0" xfId="0" applyFont="1" applyFill="1" applyBorder="1" applyAlignment="1" applyProtection="1">
      <alignment horizontal="left"/>
    </xf>
    <xf numFmtId="2" fontId="1" fillId="2" borderId="1" xfId="0" applyNumberFormat="1" applyFont="1" applyFill="1" applyBorder="1" applyProtection="1">
      <protection locked="0"/>
    </xf>
    <xf numFmtId="164" fontId="1" fillId="2" borderId="1" xfId="0" applyNumberFormat="1" applyFont="1" applyFill="1" applyBorder="1" applyProtection="1">
      <protection locked="0"/>
    </xf>
    <xf numFmtId="166" fontId="3" fillId="6" borderId="1" xfId="0" applyNumberFormat="1" applyFont="1" applyFill="1" applyBorder="1" applyProtection="1">
      <protection locked="0"/>
    </xf>
    <xf numFmtId="9" fontId="3" fillId="6" borderId="1" xfId="4" applyFont="1" applyFill="1" applyBorder="1" applyProtection="1">
      <protection locked="0"/>
    </xf>
    <xf numFmtId="164" fontId="3" fillId="6" borderId="1" xfId="3" applyNumberFormat="1" applyFont="1" applyFill="1" applyBorder="1" applyProtection="1">
      <protection locked="0"/>
    </xf>
    <xf numFmtId="167" fontId="3" fillId="6" borderId="1" xfId="2" applyNumberFormat="1" applyFont="1" applyFill="1" applyBorder="1" applyAlignment="1" applyProtection="1">
      <alignment horizontal="right"/>
      <protection locked="0"/>
    </xf>
    <xf numFmtId="0" fontId="7" fillId="0" borderId="0" xfId="1" applyFont="1" applyAlignment="1" applyProtection="1">
      <alignment horizontal="left" wrapText="1"/>
    </xf>
    <xf numFmtId="167" fontId="1" fillId="6" borderId="1" xfId="2" applyNumberFormat="1" applyFont="1" applyFill="1" applyBorder="1" applyAlignment="1" applyProtection="1">
      <alignment horizontal="right"/>
      <protection locked="0"/>
    </xf>
    <xf numFmtId="0" fontId="1" fillId="6" borderId="1" xfId="0" applyFont="1" applyFill="1" applyBorder="1" applyAlignment="1" applyProtection="1">
      <alignment horizontal="left" indent="1"/>
      <protection locked="0"/>
    </xf>
    <xf numFmtId="0" fontId="1" fillId="0" borderId="0" xfId="0" applyFont="1" applyAlignment="1" applyProtection="1">
      <alignment horizontal="left"/>
    </xf>
    <xf numFmtId="0" fontId="1" fillId="6" borderId="1" xfId="0" applyFont="1" applyFill="1" applyBorder="1" applyAlignment="1" applyProtection="1">
      <alignment horizontal="left" indent="1"/>
      <protection locked="0"/>
    </xf>
    <xf numFmtId="0" fontId="18" fillId="0" borderId="0" xfId="1" applyFont="1" applyAlignment="1" applyProtection="1">
      <alignment horizontal="left" wrapText="1"/>
    </xf>
    <xf numFmtId="0" fontId="13" fillId="5" borderId="4" xfId="0" applyFont="1" applyFill="1" applyBorder="1" applyAlignment="1" applyProtection="1"/>
    <xf numFmtId="0" fontId="3" fillId="4" borderId="0" xfId="0" applyFont="1" applyFill="1" applyProtection="1"/>
    <xf numFmtId="0" fontId="3" fillId="0" borderId="0" xfId="0" applyFont="1" applyFill="1" applyProtection="1"/>
    <xf numFmtId="0" fontId="15" fillId="0" borderId="0" xfId="0" applyFont="1" applyProtection="1"/>
    <xf numFmtId="0" fontId="2" fillId="0" borderId="0" xfId="0" applyFont="1" applyProtection="1"/>
    <xf numFmtId="0" fontId="0" fillId="4" borderId="0" xfId="0" applyFill="1" applyProtection="1"/>
    <xf numFmtId="0" fontId="0" fillId="0" borderId="0" xfId="0" applyFill="1" applyProtection="1"/>
    <xf numFmtId="0" fontId="3" fillId="2" borderId="2" xfId="0" applyFont="1" applyFill="1" applyBorder="1" applyProtection="1"/>
    <xf numFmtId="0" fontId="3" fillId="2" borderId="3" xfId="0" applyFont="1" applyFill="1" applyBorder="1" applyProtection="1"/>
    <xf numFmtId="0" fontId="2" fillId="0" borderId="0" xfId="0" applyFont="1" applyAlignment="1" applyProtection="1">
      <alignment horizontal="left"/>
    </xf>
    <xf numFmtId="0" fontId="2" fillId="0" borderId="0" xfId="0" applyFont="1" applyAlignment="1" applyProtection="1">
      <alignment horizontal="center"/>
    </xf>
    <xf numFmtId="0" fontId="2" fillId="0" borderId="0" xfId="0" applyFont="1" applyAlignment="1" applyProtection="1">
      <alignment horizontal="right"/>
    </xf>
    <xf numFmtId="0" fontId="4" fillId="0" borderId="0" xfId="0" applyFont="1" applyAlignment="1" applyProtection="1">
      <alignment horizontal="center" wrapText="1"/>
    </xf>
    <xf numFmtId="0" fontId="2" fillId="0" borderId="0" xfId="0" applyFont="1" applyAlignment="1" applyProtection="1"/>
    <xf numFmtId="0" fontId="4" fillId="0" borderId="0" xfId="0" applyFont="1" applyAlignment="1" applyProtection="1">
      <alignment horizontal="right"/>
    </xf>
    <xf numFmtId="164" fontId="3" fillId="0" borderId="0" xfId="0" applyNumberFormat="1" applyFont="1" applyProtection="1"/>
    <xf numFmtId="2" fontId="3" fillId="0" borderId="0" xfId="0" applyNumberFormat="1" applyFont="1" applyProtection="1"/>
    <xf numFmtId="164" fontId="3" fillId="0" borderId="0" xfId="3" applyNumberFormat="1" applyFont="1" applyProtection="1"/>
    <xf numFmtId="164" fontId="11" fillId="0" borderId="0" xfId="0" applyNumberFormat="1" applyFont="1" applyProtection="1"/>
    <xf numFmtId="166" fontId="2" fillId="0" borderId="0" xfId="0" applyNumberFormat="1" applyFont="1" applyProtection="1"/>
    <xf numFmtId="164" fontId="2" fillId="0" borderId="0" xfId="0" applyNumberFormat="1" applyFont="1" applyProtection="1"/>
    <xf numFmtId="164" fontId="2" fillId="0" borderId="0" xfId="3" applyNumberFormat="1" applyFont="1" applyProtection="1"/>
    <xf numFmtId="0" fontId="1" fillId="4" borderId="0" xfId="0" applyFont="1" applyFill="1" applyProtection="1"/>
    <xf numFmtId="0" fontId="1" fillId="0" borderId="0" xfId="0" applyFont="1" applyFill="1" applyProtection="1"/>
    <xf numFmtId="165" fontId="3" fillId="0" borderId="0" xfId="0" applyNumberFormat="1" applyFont="1" applyProtection="1"/>
    <xf numFmtId="0" fontId="2" fillId="0" borderId="0" xfId="0" applyFont="1" applyAlignment="1" applyProtection="1">
      <alignment horizontal="center"/>
    </xf>
    <xf numFmtId="0" fontId="1" fillId="0" borderId="0" xfId="0" applyFont="1" applyAlignment="1" applyProtection="1">
      <alignment horizontal="left" indent="1"/>
    </xf>
    <xf numFmtId="0" fontId="5" fillId="0" borderId="0" xfId="0" applyFont="1" applyProtection="1"/>
    <xf numFmtId="164" fontId="2" fillId="0" borderId="0" xfId="0" quotePrefix="1" applyNumberFormat="1" applyFont="1" applyAlignment="1" applyProtection="1">
      <alignment horizontal="right"/>
    </xf>
    <xf numFmtId="164" fontId="3" fillId="0" borderId="0" xfId="0" quotePrefix="1" applyNumberFormat="1" applyFont="1" applyAlignment="1" applyProtection="1">
      <alignment horizontal="right"/>
    </xf>
    <xf numFmtId="2" fontId="2" fillId="0" borderId="0" xfId="0" quotePrefix="1" applyNumberFormat="1" applyFont="1" applyAlignment="1" applyProtection="1">
      <alignment horizontal="right"/>
    </xf>
    <xf numFmtId="0" fontId="0" fillId="0" borderId="0" xfId="0" applyProtection="1"/>
    <xf numFmtId="8" fontId="3" fillId="0" borderId="0" xfId="0" applyNumberFormat="1" applyFont="1" applyProtection="1"/>
    <xf numFmtId="0" fontId="10" fillId="0" borderId="0" xfId="0" applyFont="1" applyProtection="1"/>
    <xf numFmtId="0" fontId="3" fillId="0" borderId="0" xfId="0" applyFont="1" applyBorder="1" applyAlignment="1" applyProtection="1"/>
    <xf numFmtId="0" fontId="9" fillId="0" borderId="0" xfId="0" applyFont="1" applyAlignment="1" applyProtection="1">
      <alignment horizontal="left" wrapText="1"/>
    </xf>
    <xf numFmtId="0" fontId="9" fillId="0" borderId="0" xfId="0" applyFont="1" applyAlignment="1" applyProtection="1">
      <alignment horizontal="left"/>
    </xf>
    <xf numFmtId="0" fontId="9" fillId="0" borderId="0" xfId="0" applyFont="1" applyAlignment="1" applyProtection="1">
      <alignment horizontal="left" wrapText="1"/>
    </xf>
    <xf numFmtId="0" fontId="9" fillId="0" borderId="0" xfId="0" applyFont="1" applyAlignment="1" applyProtection="1">
      <alignment wrapText="1"/>
    </xf>
    <xf numFmtId="0" fontId="0" fillId="3" borderId="0" xfId="0" applyFill="1" applyProtection="1"/>
    <xf numFmtId="164" fontId="3" fillId="6" borderId="1" xfId="0" applyNumberFormat="1" applyFont="1" applyFill="1" applyBorder="1" applyProtection="1">
      <protection locked="0"/>
    </xf>
  </cellXfs>
  <cellStyles count="5">
    <cellStyle name="Comma" xfId="2" builtinId="3"/>
    <cellStyle name="Currency" xfId="3" builtinId="4"/>
    <cellStyle name="Hyperlink" xfId="1" builtinId="8"/>
    <cellStyle name="Normal" xfId="0" builtinId="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CCCC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99000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4.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5</xdr:col>
      <xdr:colOff>708660</xdr:colOff>
      <xdr:row>55</xdr:row>
      <xdr:rowOff>60960</xdr:rowOff>
    </xdr:from>
    <xdr:to>
      <xdr:col>8</xdr:col>
      <xdr:colOff>772668</xdr:colOff>
      <xdr:row>59</xdr:row>
      <xdr:rowOff>44951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3780" y="14973300"/>
          <a:ext cx="2555748" cy="6545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708660</xdr:colOff>
      <xdr:row>55</xdr:row>
      <xdr:rowOff>60960</xdr:rowOff>
    </xdr:from>
    <xdr:to>
      <xdr:col>8</xdr:col>
      <xdr:colOff>772668</xdr:colOff>
      <xdr:row>59</xdr:row>
      <xdr:rowOff>44951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3780" y="9357360"/>
          <a:ext cx="2555748" cy="6545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708660</xdr:colOff>
      <xdr:row>48</xdr:row>
      <xdr:rowOff>60960</xdr:rowOff>
    </xdr:from>
    <xdr:to>
      <xdr:col>8</xdr:col>
      <xdr:colOff>772668</xdr:colOff>
      <xdr:row>52</xdr:row>
      <xdr:rowOff>44951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3780" y="9357360"/>
          <a:ext cx="2555748" cy="6545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708660</xdr:colOff>
      <xdr:row>48</xdr:row>
      <xdr:rowOff>60960</xdr:rowOff>
    </xdr:from>
    <xdr:to>
      <xdr:col>8</xdr:col>
      <xdr:colOff>772668</xdr:colOff>
      <xdr:row>52</xdr:row>
      <xdr:rowOff>44951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3780" y="8183880"/>
          <a:ext cx="2555748" cy="6545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xtension.iastate.edu/agdm/crops/pdf/a1-23.pdf" TargetMode="External"/><Relationship Id="rId7" Type="http://schemas.openxmlformats.org/officeDocument/2006/relationships/comments" Target="../comments1.xml"/><Relationship Id="rId2" Type="http://schemas.openxmlformats.org/officeDocument/2006/relationships/hyperlink" Target="mailto:aholste@iastate.edu?subject=AgDM%20Spreadsheet%20A1-20%20C-C" TargetMode="External"/><Relationship Id="rId1" Type="http://schemas.openxmlformats.org/officeDocument/2006/relationships/hyperlink" Target="http://www.extension.iastate.edu/agdm/crops/pdf/a1-20.pdf"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extension.iastate.edu/agdm/crops/pdf/a1-23.pdf" TargetMode="External"/><Relationship Id="rId7" Type="http://schemas.openxmlformats.org/officeDocument/2006/relationships/comments" Target="../comments2.xml"/><Relationship Id="rId2" Type="http://schemas.openxmlformats.org/officeDocument/2006/relationships/hyperlink" Target="mailto:aholste@iastate.edu?subject=AgDM%20Spreadsheet%20A1-20%20C-C" TargetMode="External"/><Relationship Id="rId1" Type="http://schemas.openxmlformats.org/officeDocument/2006/relationships/hyperlink" Target="http://www.extension.iastate.edu/agdm/crops/pdf/a1-20.pdf"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extension.iastate.edu/agdm/crops/pdf/a1-23.pdf" TargetMode="External"/><Relationship Id="rId7" Type="http://schemas.openxmlformats.org/officeDocument/2006/relationships/comments" Target="../comments3.xml"/><Relationship Id="rId2" Type="http://schemas.openxmlformats.org/officeDocument/2006/relationships/hyperlink" Target="http://www.extension.iastate.edu/agdm/crops/pdf/a1-20.pdf" TargetMode="External"/><Relationship Id="rId1" Type="http://schemas.openxmlformats.org/officeDocument/2006/relationships/hyperlink" Target="mailto:aholste@iastate.edu?subject=AgDM%20Spreadsheet%20A1-20%20C-C"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extension.iastate.edu/agdm/crops/pdf/a1-23.pdf" TargetMode="External"/><Relationship Id="rId7" Type="http://schemas.openxmlformats.org/officeDocument/2006/relationships/comments" Target="../comments4.xml"/><Relationship Id="rId2" Type="http://schemas.openxmlformats.org/officeDocument/2006/relationships/hyperlink" Target="http://www.extension.iastate.edu/agdm/crops/pdf/a1-20.pdf" TargetMode="External"/><Relationship Id="rId1" Type="http://schemas.openxmlformats.org/officeDocument/2006/relationships/hyperlink" Target="mailto:aholste@iastate.edu?subject=AgDM%20Spreadsheet%20A1-20%20C-C"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L68"/>
  <sheetViews>
    <sheetView showGridLines="0" tabSelected="1" zoomScaleNormal="100" workbookViewId="0"/>
  </sheetViews>
  <sheetFormatPr defaultColWidth="9.109375" defaultRowHeight="13.2"/>
  <cols>
    <col min="1" max="1" width="1.6640625" style="62" customWidth="1"/>
    <col min="2" max="2" width="1.6640625" style="54" customWidth="1"/>
    <col min="3" max="3" width="20.6640625" style="4" customWidth="1"/>
    <col min="4" max="4" width="10.109375" style="4" customWidth="1"/>
    <col min="5" max="5" width="7.6640625" style="4" customWidth="1"/>
    <col min="6" max="9" width="12.109375" style="4" customWidth="1"/>
    <col min="10" max="11" width="11.6640625" style="4" customWidth="1"/>
    <col min="12" max="12" width="12.44140625" style="4" bestFit="1" customWidth="1"/>
    <col min="13" max="16384" width="9.109375" style="4"/>
  </cols>
  <sheetData>
    <row r="1" spans="1:12" s="23" customFormat="1" ht="18" thickBot="1">
      <c r="C1" s="23" t="s">
        <v>16</v>
      </c>
    </row>
    <row r="2" spans="1:12" ht="14.4" thickTop="1">
      <c r="A2" s="24"/>
      <c r="B2" s="25"/>
      <c r="C2" s="26" t="s">
        <v>10</v>
      </c>
      <c r="D2" s="27"/>
    </row>
    <row r="3" spans="1:12">
      <c r="A3" s="24"/>
      <c r="B3" s="25"/>
      <c r="C3" s="22" t="s">
        <v>65</v>
      </c>
      <c r="D3" s="22"/>
      <c r="E3" s="22"/>
      <c r="F3" s="22"/>
      <c r="G3" s="22"/>
      <c r="H3" s="22"/>
      <c r="I3" s="22"/>
      <c r="J3" s="6"/>
      <c r="K3" s="6"/>
    </row>
    <row r="4" spans="1:12">
      <c r="A4" s="24"/>
      <c r="B4" s="25"/>
      <c r="C4" s="22"/>
      <c r="D4" s="22"/>
      <c r="E4" s="22"/>
      <c r="F4" s="22"/>
      <c r="G4" s="22"/>
      <c r="H4" s="22"/>
      <c r="I4" s="22"/>
      <c r="J4" s="6"/>
      <c r="K4" s="6"/>
    </row>
    <row r="5" spans="1:12">
      <c r="A5" s="24"/>
      <c r="B5" s="25"/>
      <c r="C5" s="17"/>
      <c r="D5" s="17"/>
      <c r="E5" s="17"/>
      <c r="F5" s="17"/>
      <c r="G5" s="17"/>
      <c r="H5" s="17"/>
      <c r="I5" s="17"/>
      <c r="J5" s="6"/>
      <c r="K5" s="6"/>
    </row>
    <row r="6" spans="1:12">
      <c r="A6" s="28"/>
      <c r="B6" s="29"/>
      <c r="C6" s="20" t="s">
        <v>5</v>
      </c>
      <c r="D6" s="20"/>
      <c r="E6" s="20"/>
      <c r="F6" s="20"/>
      <c r="G6" s="20"/>
      <c r="H6" s="17"/>
      <c r="I6" s="17"/>
    </row>
    <row r="7" spans="1:12">
      <c r="A7" s="28"/>
      <c r="B7" s="29"/>
      <c r="C7" s="1" t="s">
        <v>6</v>
      </c>
      <c r="D7" s="30"/>
      <c r="E7" s="31"/>
    </row>
    <row r="8" spans="1:12">
      <c r="A8" s="28"/>
      <c r="B8" s="29"/>
    </row>
    <row r="9" spans="1:12">
      <c r="A9" s="28"/>
      <c r="B9" s="29"/>
      <c r="C9" s="10"/>
      <c r="D9" s="10"/>
      <c r="E9" s="10"/>
    </row>
    <row r="10" spans="1:12">
      <c r="A10" s="28"/>
      <c r="B10" s="29"/>
      <c r="C10" s="32" t="s">
        <v>12</v>
      </c>
      <c r="F10" s="16">
        <v>2160</v>
      </c>
      <c r="G10" s="32" t="s">
        <v>13</v>
      </c>
    </row>
    <row r="11" spans="1:12">
      <c r="A11" s="28"/>
      <c r="B11" s="29"/>
      <c r="C11" s="32" t="s">
        <v>14</v>
      </c>
      <c r="F11" s="14">
        <v>0.84</v>
      </c>
    </row>
    <row r="12" spans="1:12">
      <c r="A12" s="28"/>
      <c r="B12" s="29"/>
      <c r="C12" s="32" t="s">
        <v>15</v>
      </c>
      <c r="F12" s="15">
        <v>7000</v>
      </c>
    </row>
    <row r="13" spans="1:12">
      <c r="A13" s="28"/>
      <c r="B13" s="29"/>
      <c r="C13" s="27"/>
      <c r="D13" s="27"/>
      <c r="F13" s="33"/>
      <c r="G13" s="33"/>
      <c r="H13" s="33"/>
      <c r="I13" s="34"/>
      <c r="J13" s="35" t="s">
        <v>29</v>
      </c>
      <c r="K13" s="35" t="s">
        <v>30</v>
      </c>
    </row>
    <row r="14" spans="1:12">
      <c r="A14" s="28"/>
      <c r="B14" s="29"/>
      <c r="C14" s="36" t="s">
        <v>17</v>
      </c>
      <c r="F14" s="37" t="s">
        <v>64</v>
      </c>
      <c r="G14" s="37" t="s">
        <v>27</v>
      </c>
      <c r="H14" s="37" t="s">
        <v>28</v>
      </c>
      <c r="I14" s="37" t="s">
        <v>0</v>
      </c>
      <c r="J14" s="35"/>
      <c r="K14" s="35"/>
    </row>
    <row r="15" spans="1:12">
      <c r="A15" s="28"/>
      <c r="B15" s="29"/>
      <c r="C15" s="19" t="s">
        <v>18</v>
      </c>
      <c r="F15" s="13">
        <v>567</v>
      </c>
      <c r="G15" s="13">
        <v>454</v>
      </c>
      <c r="H15" s="63">
        <v>2</v>
      </c>
      <c r="I15" s="38">
        <f>F15*H15</f>
        <v>1134</v>
      </c>
      <c r="J15" s="39">
        <f>(IF(G15&gt;0,F15/G15,0))</f>
        <v>1.248898678414097</v>
      </c>
      <c r="K15" s="38">
        <f>IF(G15&gt;0,I15/G15,0)</f>
        <v>2.4977973568281939</v>
      </c>
      <c r="L15" s="40"/>
    </row>
    <row r="16" spans="1:12">
      <c r="A16" s="28"/>
      <c r="B16" s="29"/>
      <c r="C16" s="19" t="s">
        <v>19</v>
      </c>
      <c r="F16" s="13">
        <v>204.12</v>
      </c>
      <c r="G16" s="13">
        <v>45</v>
      </c>
      <c r="H16" s="63">
        <v>2</v>
      </c>
      <c r="I16" s="38">
        <f t="shared" ref="I16:I22" si="0">F16*H16</f>
        <v>408.24</v>
      </c>
      <c r="J16" s="39">
        <f t="shared" ref="J16:J22" si="1">(IF(G16&gt;0,F16/G16,0))</f>
        <v>4.5360000000000005</v>
      </c>
      <c r="K16" s="38">
        <f t="shared" ref="K16:K22" si="2">IF(G16&gt;0,I16/G16,0)</f>
        <v>9.072000000000001</v>
      </c>
      <c r="L16" s="40"/>
    </row>
    <row r="17" spans="1:12">
      <c r="A17" s="28"/>
      <c r="B17" s="29"/>
      <c r="C17" s="19" t="s">
        <v>20</v>
      </c>
      <c r="F17" s="13">
        <v>166.92428571428573</v>
      </c>
      <c r="G17" s="13">
        <v>363</v>
      </c>
      <c r="H17" s="63">
        <v>7</v>
      </c>
      <c r="I17" s="38">
        <f t="shared" si="0"/>
        <v>1168.47</v>
      </c>
      <c r="J17" s="39">
        <f t="shared" si="1"/>
        <v>0.45984651711924446</v>
      </c>
      <c r="K17" s="38">
        <f t="shared" si="2"/>
        <v>3.2189256198347107</v>
      </c>
      <c r="L17" s="40"/>
    </row>
    <row r="18" spans="1:12">
      <c r="A18" s="28"/>
      <c r="B18" s="29"/>
      <c r="C18" s="19" t="s">
        <v>21</v>
      </c>
      <c r="F18" s="13">
        <v>14.515000000000001</v>
      </c>
      <c r="G18" s="13">
        <v>9</v>
      </c>
      <c r="H18" s="63">
        <v>16</v>
      </c>
      <c r="I18" s="38">
        <f t="shared" si="0"/>
        <v>232.24</v>
      </c>
      <c r="J18" s="39">
        <f t="shared" si="1"/>
        <v>1.6127777777777779</v>
      </c>
      <c r="K18" s="38">
        <f t="shared" si="2"/>
        <v>25.804444444444446</v>
      </c>
      <c r="L18" s="40"/>
    </row>
    <row r="19" spans="1:12">
      <c r="A19" s="28"/>
      <c r="B19" s="29"/>
      <c r="C19" s="19" t="s">
        <v>22</v>
      </c>
      <c r="F19" s="13">
        <v>208.65571428571428</v>
      </c>
      <c r="G19" s="13">
        <v>181</v>
      </c>
      <c r="H19" s="63">
        <v>7</v>
      </c>
      <c r="I19" s="38">
        <f t="shared" si="0"/>
        <v>1460.59</v>
      </c>
      <c r="J19" s="39">
        <f t="shared" si="1"/>
        <v>1.1527940015785318</v>
      </c>
      <c r="K19" s="38">
        <f t="shared" si="2"/>
        <v>8.0695580110497236</v>
      </c>
      <c r="L19" s="40"/>
    </row>
    <row r="20" spans="1:12">
      <c r="A20" s="28"/>
      <c r="B20" s="29"/>
      <c r="C20" s="19" t="s">
        <v>23</v>
      </c>
      <c r="F20" s="13">
        <v>290.30500000000001</v>
      </c>
      <c r="G20" s="13">
        <v>181</v>
      </c>
      <c r="H20" s="63">
        <v>2</v>
      </c>
      <c r="I20" s="38">
        <f t="shared" si="0"/>
        <v>580.61</v>
      </c>
      <c r="J20" s="39">
        <f t="shared" si="1"/>
        <v>1.6038950276243094</v>
      </c>
      <c r="K20" s="38">
        <f t="shared" si="2"/>
        <v>3.2077900552486187</v>
      </c>
      <c r="L20" s="40"/>
    </row>
    <row r="21" spans="1:12">
      <c r="A21" s="28"/>
      <c r="B21" s="29"/>
      <c r="C21" s="19" t="s">
        <v>24</v>
      </c>
      <c r="F21" s="13">
        <v>1315.44</v>
      </c>
      <c r="G21" s="13">
        <v>454</v>
      </c>
      <c r="H21" s="63">
        <v>2.5</v>
      </c>
      <c r="I21" s="38">
        <f t="shared" si="0"/>
        <v>3288.6000000000004</v>
      </c>
      <c r="J21" s="39">
        <f t="shared" si="1"/>
        <v>2.8974449339207049</v>
      </c>
      <c r="K21" s="38">
        <f t="shared" si="2"/>
        <v>7.2436123348017629</v>
      </c>
      <c r="L21" s="40"/>
    </row>
    <row r="22" spans="1:12">
      <c r="A22" s="28"/>
      <c r="B22" s="29"/>
      <c r="C22" s="19" t="s">
        <v>25</v>
      </c>
      <c r="F22" s="13">
        <v>342.92250000000001</v>
      </c>
      <c r="G22" s="13">
        <v>127</v>
      </c>
      <c r="H22" s="63">
        <v>4</v>
      </c>
      <c r="I22" s="41">
        <f t="shared" si="0"/>
        <v>1371.69</v>
      </c>
      <c r="J22" s="39">
        <f t="shared" si="1"/>
        <v>2.7001771653543307</v>
      </c>
      <c r="K22" s="41">
        <f t="shared" si="2"/>
        <v>10.800708661417323</v>
      </c>
      <c r="L22" s="40"/>
    </row>
    <row r="23" spans="1:12">
      <c r="A23" s="28"/>
      <c r="B23" s="29"/>
      <c r="C23" s="32" t="s">
        <v>39</v>
      </c>
      <c r="D23" s="27"/>
      <c r="F23" s="38"/>
      <c r="G23" s="42">
        <f>SUM(G15:G22)</f>
        <v>1814</v>
      </c>
      <c r="H23" s="43"/>
      <c r="I23" s="44">
        <f>SUM(I15:I22)</f>
        <v>9644.44</v>
      </c>
      <c r="J23" s="27"/>
      <c r="K23" s="44">
        <f>IF(G23&gt;0,I23/G23,0)</f>
        <v>5.3166703417861081</v>
      </c>
    </row>
    <row r="24" spans="1:12">
      <c r="A24" s="45"/>
      <c r="B24" s="46"/>
      <c r="H24" s="47" t="s">
        <v>1</v>
      </c>
    </row>
    <row r="25" spans="1:12">
      <c r="A25" s="24"/>
      <c r="B25" s="25"/>
      <c r="C25" s="27" t="s">
        <v>31</v>
      </c>
      <c r="D25" s="27"/>
      <c r="F25" s="48" t="s">
        <v>0</v>
      </c>
    </row>
    <row r="26" spans="1:12">
      <c r="A26" s="28"/>
      <c r="B26" s="29"/>
      <c r="C26" s="49" t="s">
        <v>32</v>
      </c>
      <c r="F26" s="12">
        <v>135</v>
      </c>
      <c r="G26" s="38"/>
      <c r="H26" s="38"/>
      <c r="I26" s="47"/>
    </row>
    <row r="27" spans="1:12">
      <c r="A27" s="28"/>
      <c r="B27" s="29"/>
      <c r="C27" s="49" t="s">
        <v>33</v>
      </c>
      <c r="D27" s="50"/>
      <c r="F27" s="12">
        <v>108</v>
      </c>
    </row>
    <row r="28" spans="1:12">
      <c r="A28" s="28"/>
      <c r="B28" s="29"/>
      <c r="C28" s="49" t="s">
        <v>34</v>
      </c>
      <c r="D28" s="50"/>
      <c r="F28" s="12">
        <v>125</v>
      </c>
    </row>
    <row r="29" spans="1:12">
      <c r="A29" s="28"/>
      <c r="B29" s="29"/>
      <c r="C29" s="49" t="s">
        <v>35</v>
      </c>
      <c r="F29" s="12">
        <v>86.4</v>
      </c>
      <c r="G29" s="38"/>
      <c r="H29" s="38"/>
      <c r="I29" s="47"/>
    </row>
    <row r="30" spans="1:12">
      <c r="A30" s="28"/>
      <c r="B30" s="29"/>
      <c r="C30" s="49" t="s">
        <v>36</v>
      </c>
      <c r="D30" s="50"/>
      <c r="F30" s="12">
        <v>17</v>
      </c>
    </row>
    <row r="31" spans="1:12">
      <c r="A31" s="28"/>
      <c r="B31" s="29"/>
      <c r="C31" s="49" t="s">
        <v>37</v>
      </c>
      <c r="D31" s="50"/>
      <c r="F31" s="12">
        <v>122</v>
      </c>
    </row>
    <row r="32" spans="1:12">
      <c r="A32" s="28"/>
      <c r="B32" s="29"/>
      <c r="C32" s="32" t="s">
        <v>38</v>
      </c>
      <c r="D32" s="27"/>
      <c r="E32" s="27"/>
      <c r="F32" s="51">
        <f>SUM(F26:F31)</f>
        <v>593.4</v>
      </c>
      <c r="G32" s="38"/>
      <c r="H32" s="38"/>
      <c r="I32" s="47"/>
    </row>
    <row r="33" spans="1:9">
      <c r="A33" s="28"/>
      <c r="B33" s="29"/>
      <c r="C33" s="49"/>
      <c r="F33" s="52"/>
      <c r="G33" s="38"/>
      <c r="H33" s="38"/>
      <c r="I33" s="47"/>
    </row>
    <row r="34" spans="1:9">
      <c r="A34" s="24"/>
      <c r="B34" s="25"/>
      <c r="C34" s="27" t="s">
        <v>40</v>
      </c>
      <c r="D34" s="27"/>
    </row>
    <row r="35" spans="1:9">
      <c r="A35" s="24"/>
      <c r="B35" s="25"/>
      <c r="C35" s="27" t="s">
        <v>41</v>
      </c>
      <c r="D35" s="27"/>
      <c r="F35" s="48" t="s">
        <v>42</v>
      </c>
      <c r="G35" s="48" t="s">
        <v>11</v>
      </c>
      <c r="H35" s="48" t="s">
        <v>0</v>
      </c>
    </row>
    <row r="36" spans="1:9">
      <c r="A36" s="28"/>
      <c r="B36" s="29"/>
      <c r="C36" s="49" t="s">
        <v>43</v>
      </c>
      <c r="F36" s="11">
        <v>17</v>
      </c>
      <c r="G36" s="63">
        <v>12</v>
      </c>
      <c r="H36" s="38">
        <f>F36*G36</f>
        <v>204</v>
      </c>
      <c r="I36" s="47"/>
    </row>
    <row r="37" spans="1:9">
      <c r="A37" s="28"/>
      <c r="B37" s="29"/>
      <c r="C37" s="49" t="s">
        <v>44</v>
      </c>
      <c r="D37" s="50"/>
      <c r="F37" s="11">
        <v>23</v>
      </c>
      <c r="G37" s="63">
        <v>12</v>
      </c>
      <c r="H37" s="38">
        <f>F37*G37</f>
        <v>276</v>
      </c>
    </row>
    <row r="38" spans="1:9">
      <c r="A38" s="28"/>
      <c r="B38" s="29"/>
      <c r="C38" s="49" t="s">
        <v>45</v>
      </c>
      <c r="D38" s="50"/>
      <c r="F38" s="11">
        <v>10.5</v>
      </c>
      <c r="G38" s="63">
        <v>12</v>
      </c>
      <c r="H38" s="38">
        <f>F38*G38</f>
        <v>126</v>
      </c>
    </row>
    <row r="39" spans="1:9">
      <c r="A39" s="28"/>
      <c r="B39" s="29"/>
      <c r="C39" s="49" t="s">
        <v>46</v>
      </c>
      <c r="F39" s="11">
        <v>0</v>
      </c>
      <c r="G39" s="63">
        <v>12</v>
      </c>
      <c r="H39" s="38">
        <f>F39*G39</f>
        <v>0</v>
      </c>
      <c r="I39" s="47"/>
    </row>
    <row r="40" spans="1:9">
      <c r="A40" s="28"/>
      <c r="B40" s="29"/>
      <c r="C40" s="49" t="s">
        <v>47</v>
      </c>
      <c r="D40" s="50"/>
      <c r="F40" s="11">
        <v>48.8</v>
      </c>
      <c r="G40" s="63">
        <v>12</v>
      </c>
      <c r="H40" s="41">
        <f>F40*G40</f>
        <v>585.59999999999991</v>
      </c>
    </row>
    <row r="41" spans="1:9">
      <c r="A41" s="28"/>
      <c r="B41" s="29"/>
      <c r="C41" s="32" t="s">
        <v>38</v>
      </c>
      <c r="D41" s="27"/>
      <c r="E41" s="27"/>
      <c r="F41" s="53">
        <f>SUM(F36:F40)</f>
        <v>99.3</v>
      </c>
      <c r="G41" s="38"/>
      <c r="H41" s="43">
        <f>SUM(H36:H40)</f>
        <v>1191.5999999999999</v>
      </c>
      <c r="I41" s="47"/>
    </row>
    <row r="42" spans="1:9">
      <c r="A42" s="28"/>
      <c r="B42" s="29"/>
      <c r="C42" s="49"/>
      <c r="F42" s="52"/>
      <c r="G42" s="38"/>
      <c r="H42" s="38"/>
      <c r="I42" s="47"/>
    </row>
    <row r="43" spans="1:9">
      <c r="A43" s="28"/>
      <c r="B43" s="29"/>
      <c r="C43" s="32" t="s">
        <v>48</v>
      </c>
      <c r="D43" s="48"/>
      <c r="E43" s="48"/>
      <c r="F43" s="48" t="s">
        <v>49</v>
      </c>
      <c r="G43" s="38"/>
      <c r="H43" s="38"/>
      <c r="I43" s="47"/>
    </row>
    <row r="44" spans="1:9">
      <c r="A44" s="28"/>
      <c r="B44" s="29"/>
      <c r="C44" s="49" t="s">
        <v>50</v>
      </c>
      <c r="F44" s="63">
        <v>875</v>
      </c>
      <c r="G44" s="38"/>
      <c r="H44" s="38"/>
      <c r="I44" s="47"/>
    </row>
    <row r="45" spans="1:9">
      <c r="A45" s="28"/>
      <c r="B45" s="29"/>
      <c r="C45" s="49" t="s">
        <v>51</v>
      </c>
      <c r="F45" s="63">
        <v>113.4</v>
      </c>
      <c r="G45" s="38"/>
      <c r="H45" s="38"/>
      <c r="I45" s="47"/>
    </row>
    <row r="46" spans="1:9">
      <c r="A46" s="28"/>
      <c r="C46" s="27" t="s">
        <v>52</v>
      </c>
      <c r="F46" s="43">
        <f>SUM(F44:F45)</f>
        <v>988.4</v>
      </c>
    </row>
    <row r="47" spans="1:9">
      <c r="A47" s="28"/>
      <c r="C47" s="50"/>
      <c r="D47" s="50"/>
    </row>
    <row r="48" spans="1:9">
      <c r="A48" s="28"/>
      <c r="C48" s="27" t="s">
        <v>53</v>
      </c>
      <c r="D48" s="5" t="s">
        <v>1</v>
      </c>
    </row>
    <row r="49" spans="1:9">
      <c r="A49" s="28"/>
      <c r="C49" s="49" t="s">
        <v>54</v>
      </c>
      <c r="F49" s="38">
        <f>F32+H41+F46</f>
        <v>2773.4</v>
      </c>
    </row>
    <row r="50" spans="1:9">
      <c r="A50" s="28"/>
      <c r="C50" s="49" t="s">
        <v>55</v>
      </c>
      <c r="F50" s="55">
        <f>IF(F10&gt;0,F49/F10,0)</f>
        <v>1.2839814814814816</v>
      </c>
    </row>
    <row r="51" spans="1:9">
      <c r="A51" s="28"/>
      <c r="C51" s="27" t="s">
        <v>56</v>
      </c>
    </row>
    <row r="52" spans="1:9">
      <c r="A52" s="28"/>
      <c r="C52" s="49" t="s">
        <v>57</v>
      </c>
      <c r="F52" s="38">
        <f>I23-F49</f>
        <v>6871.0400000000009</v>
      </c>
    </row>
    <row r="53" spans="1:9">
      <c r="A53" s="28"/>
      <c r="C53" s="49" t="s">
        <v>58</v>
      </c>
      <c r="F53" s="40">
        <f>IF(F10&gt;0,F52/F10,0)</f>
        <v>3.1810370370370373</v>
      </c>
    </row>
    <row r="54" spans="1:9">
      <c r="A54" s="28"/>
      <c r="C54" s="50"/>
      <c r="D54" s="50"/>
    </row>
    <row r="55" spans="1:9">
      <c r="A55" s="28"/>
      <c r="C55" s="27"/>
      <c r="D55" s="27"/>
      <c r="G55" s="38"/>
      <c r="H55" s="38"/>
      <c r="I55" s="47"/>
    </row>
    <row r="56" spans="1:9">
      <c r="A56" s="28"/>
      <c r="C56" s="27" t="s">
        <v>2</v>
      </c>
      <c r="D56" s="27"/>
      <c r="E56" s="54"/>
      <c r="H56" s="38"/>
    </row>
    <row r="57" spans="1:9" ht="13.2" customHeight="1">
      <c r="A57" s="28"/>
      <c r="C57" s="2" t="s">
        <v>8</v>
      </c>
      <c r="D57" s="3"/>
      <c r="E57" s="56"/>
      <c r="F57" s="57"/>
      <c r="G57" s="57"/>
      <c r="H57" s="57"/>
      <c r="I57" s="57"/>
    </row>
    <row r="58" spans="1:9">
      <c r="A58" s="28"/>
      <c r="C58" s="7" t="s">
        <v>59</v>
      </c>
      <c r="E58" s="58"/>
    </row>
    <row r="59" spans="1:9" ht="13.2" customHeight="1">
      <c r="A59" s="28"/>
      <c r="C59" s="8" t="s">
        <v>7</v>
      </c>
      <c r="D59" s="5"/>
      <c r="E59" s="58"/>
      <c r="F59" s="5"/>
      <c r="G59" s="5"/>
      <c r="H59" s="5"/>
      <c r="I59" s="5"/>
    </row>
    <row r="60" spans="1:9">
      <c r="A60" s="28"/>
      <c r="C60" s="9">
        <f ca="1">TODAY()</f>
        <v>41291</v>
      </c>
      <c r="E60" s="58"/>
    </row>
    <row r="61" spans="1:9">
      <c r="A61" s="28"/>
      <c r="C61" s="54" t="s">
        <v>1</v>
      </c>
      <c r="D61" s="54"/>
      <c r="F61" s="54"/>
      <c r="G61" s="54"/>
      <c r="H61" s="54"/>
      <c r="I61" s="54"/>
    </row>
    <row r="62" spans="1:9" s="5" customFormat="1">
      <c r="A62" s="45"/>
      <c r="B62" s="46"/>
      <c r="C62" s="59" t="s">
        <v>3</v>
      </c>
      <c r="D62" s="56"/>
      <c r="E62" s="4"/>
      <c r="F62" s="56"/>
      <c r="G62" s="56"/>
      <c r="H62" s="56"/>
      <c r="I62" s="56"/>
    </row>
    <row r="63" spans="1:9" ht="18.600000000000001" customHeight="1">
      <c r="A63" s="28"/>
      <c r="C63" s="60" t="s">
        <v>4</v>
      </c>
      <c r="D63" s="60"/>
      <c r="E63" s="60"/>
      <c r="F63" s="60"/>
      <c r="G63" s="60"/>
      <c r="H63" s="60"/>
      <c r="I63" s="60"/>
    </row>
    <row r="64" spans="1:9" s="54" customFormat="1" ht="17.399999999999999" customHeight="1">
      <c r="A64" s="28"/>
      <c r="C64" s="60"/>
      <c r="D64" s="60"/>
      <c r="E64" s="60"/>
      <c r="F64" s="60"/>
      <c r="G64" s="60"/>
      <c r="H64" s="60"/>
      <c r="I64" s="60"/>
    </row>
    <row r="65" spans="1:11" s="54" customFormat="1" ht="7.8" customHeight="1">
      <c r="A65" s="28"/>
      <c r="C65" s="60" t="s">
        <v>9</v>
      </c>
      <c r="D65" s="60"/>
      <c r="E65" s="60"/>
      <c r="F65" s="60"/>
      <c r="G65" s="60"/>
      <c r="H65" s="60"/>
      <c r="I65" s="60"/>
      <c r="J65" s="56"/>
      <c r="K65" s="56"/>
    </row>
    <row r="66" spans="1:11" s="54" customFormat="1">
      <c r="A66" s="28"/>
      <c r="C66" s="60"/>
      <c r="D66" s="60"/>
      <c r="E66" s="60"/>
      <c r="F66" s="60"/>
      <c r="G66" s="60"/>
      <c r="H66" s="60"/>
      <c r="I66" s="60"/>
      <c r="J66" s="61"/>
      <c r="K66" s="61"/>
    </row>
    <row r="67" spans="1:11" s="54" customFormat="1">
      <c r="A67" s="28"/>
      <c r="C67" s="4"/>
      <c r="D67" s="4"/>
      <c r="E67" s="4"/>
      <c r="F67" s="4"/>
      <c r="G67" s="4"/>
      <c r="H67" s="4"/>
      <c r="I67" s="4"/>
      <c r="J67" s="61"/>
      <c r="K67" s="61"/>
    </row>
    <row r="68" spans="1:11" s="54" customFormat="1">
      <c r="A68" s="28"/>
      <c r="C68" s="4"/>
      <c r="D68" s="4"/>
      <c r="E68" s="4"/>
      <c r="F68" s="4"/>
      <c r="G68" s="4"/>
      <c r="H68" s="4"/>
      <c r="I68" s="4"/>
      <c r="J68" s="61"/>
      <c r="K68" s="61"/>
    </row>
  </sheetData>
  <sheetProtection sheet="1" objects="1" scenarios="1"/>
  <mergeCells count="7">
    <mergeCell ref="C65:I66"/>
    <mergeCell ref="C6:G6"/>
    <mergeCell ref="C3:I4"/>
    <mergeCell ref="F13:H13"/>
    <mergeCell ref="J13:J14"/>
    <mergeCell ref="K13:K14"/>
    <mergeCell ref="C63:I64"/>
  </mergeCells>
  <phoneticPr fontId="6" type="noConversion"/>
  <hyperlinks>
    <hyperlink ref="C3" r:id="rId1" display="Crop Production Cost Budgets has more information on the cost and returns for growing a corn crop after a previous crop of corn."/>
    <hyperlink ref="C58" r:id="rId2" display="Contact: Ann Johanns"/>
    <hyperlink ref="C3:I4" r:id="rId3" display="The publication on High Tunnel Production Budgets has more information on the cost and returns for multi and single crop high tunnel production."/>
  </hyperlinks>
  <pageMargins left="0.75" right="0.75" top="0.75" bottom="0.75" header="0.5" footer="0.5"/>
  <pageSetup fitToHeight="2" orientation="portrait" horizontalDpi="300" verticalDpi="300" r:id="rId4"/>
  <headerFooter alignWithMargins="0"/>
  <drawing r:id="rId5"/>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autoPageBreaks="0"/>
  </sheetPr>
  <dimension ref="A1:L68"/>
  <sheetViews>
    <sheetView showGridLines="0" zoomScaleNormal="100" workbookViewId="0"/>
  </sheetViews>
  <sheetFormatPr defaultColWidth="9.109375" defaultRowHeight="13.2"/>
  <cols>
    <col min="1" max="1" width="1.6640625" style="62" customWidth="1"/>
    <col min="2" max="2" width="1.6640625" style="54" customWidth="1"/>
    <col min="3" max="3" width="20.6640625" style="4" customWidth="1"/>
    <col min="4" max="4" width="10.109375" style="4" customWidth="1"/>
    <col min="5" max="5" width="7.6640625" style="4" customWidth="1"/>
    <col min="6" max="9" width="12.109375" style="4" customWidth="1"/>
    <col min="10" max="11" width="11.6640625" style="4" customWidth="1"/>
    <col min="12" max="12" width="12.44140625" style="4" bestFit="1" customWidth="1"/>
    <col min="13" max="16384" width="9.109375" style="4"/>
  </cols>
  <sheetData>
    <row r="1" spans="1:12" s="23" customFormat="1" ht="18" thickBot="1">
      <c r="C1" s="23" t="s">
        <v>66</v>
      </c>
    </row>
    <row r="2" spans="1:12" ht="14.4" thickTop="1">
      <c r="A2" s="24"/>
      <c r="B2" s="25"/>
      <c r="C2" s="26" t="s">
        <v>10</v>
      </c>
      <c r="D2" s="27"/>
    </row>
    <row r="3" spans="1:12">
      <c r="A3" s="24"/>
      <c r="B3" s="25"/>
      <c r="C3" s="22" t="s">
        <v>65</v>
      </c>
      <c r="D3" s="22"/>
      <c r="E3" s="22"/>
      <c r="F3" s="22"/>
      <c r="G3" s="22"/>
      <c r="H3" s="22"/>
      <c r="I3" s="22"/>
      <c r="J3" s="6"/>
      <c r="K3" s="6"/>
    </row>
    <row r="4" spans="1:12">
      <c r="A4" s="24"/>
      <c r="B4" s="25"/>
      <c r="C4" s="22"/>
      <c r="D4" s="22"/>
      <c r="E4" s="22"/>
      <c r="F4" s="22"/>
      <c r="G4" s="22"/>
      <c r="H4" s="22"/>
      <c r="I4" s="22"/>
      <c r="J4" s="6"/>
      <c r="K4" s="6"/>
    </row>
    <row r="5" spans="1:12">
      <c r="A5" s="24"/>
      <c r="B5" s="25"/>
      <c r="C5" s="17"/>
      <c r="D5" s="17"/>
      <c r="E5" s="17"/>
      <c r="F5" s="17"/>
      <c r="G5" s="17"/>
      <c r="H5" s="17"/>
      <c r="I5" s="17"/>
      <c r="J5" s="6"/>
      <c r="K5" s="6"/>
    </row>
    <row r="6" spans="1:12">
      <c r="A6" s="28"/>
      <c r="B6" s="29"/>
      <c r="C6" s="20" t="s">
        <v>5</v>
      </c>
      <c r="D6" s="20"/>
      <c r="E6" s="20"/>
      <c r="F6" s="20"/>
      <c r="G6" s="20"/>
      <c r="H6" s="17"/>
      <c r="I6" s="17"/>
    </row>
    <row r="7" spans="1:12">
      <c r="A7" s="28"/>
      <c r="B7" s="29"/>
      <c r="C7" s="1" t="s">
        <v>6</v>
      </c>
      <c r="D7" s="30"/>
      <c r="E7" s="31"/>
    </row>
    <row r="8" spans="1:12">
      <c r="A8" s="28"/>
      <c r="B8" s="29"/>
    </row>
    <row r="9" spans="1:12">
      <c r="A9" s="28"/>
      <c r="B9" s="29"/>
      <c r="C9" s="10"/>
      <c r="D9" s="10"/>
      <c r="E9" s="10"/>
    </row>
    <row r="10" spans="1:12">
      <c r="A10" s="28"/>
      <c r="B10" s="29"/>
      <c r="C10" s="32" t="s">
        <v>12</v>
      </c>
      <c r="F10" s="16"/>
      <c r="G10" s="32" t="s">
        <v>13</v>
      </c>
    </row>
    <row r="11" spans="1:12">
      <c r="A11" s="28"/>
      <c r="B11" s="29"/>
      <c r="C11" s="32" t="s">
        <v>14</v>
      </c>
      <c r="F11" s="14"/>
    </row>
    <row r="12" spans="1:12">
      <c r="A12" s="28"/>
      <c r="B12" s="29"/>
      <c r="C12" s="32" t="s">
        <v>15</v>
      </c>
      <c r="F12" s="15"/>
    </row>
    <row r="13" spans="1:12">
      <c r="A13" s="28"/>
      <c r="B13" s="29"/>
      <c r="C13" s="27"/>
      <c r="D13" s="27"/>
      <c r="F13" s="33"/>
      <c r="G13" s="33"/>
      <c r="H13" s="33"/>
      <c r="I13" s="34"/>
      <c r="J13" s="35" t="s">
        <v>29</v>
      </c>
      <c r="K13" s="35" t="s">
        <v>30</v>
      </c>
    </row>
    <row r="14" spans="1:12">
      <c r="A14" s="28"/>
      <c r="B14" s="29"/>
      <c r="C14" s="36" t="s">
        <v>17</v>
      </c>
      <c r="F14" s="37" t="s">
        <v>64</v>
      </c>
      <c r="G14" s="37" t="s">
        <v>27</v>
      </c>
      <c r="H14" s="37" t="s">
        <v>28</v>
      </c>
      <c r="I14" s="37" t="s">
        <v>0</v>
      </c>
      <c r="J14" s="35"/>
      <c r="K14" s="35"/>
    </row>
    <row r="15" spans="1:12">
      <c r="A15" s="28"/>
      <c r="B15" s="29"/>
      <c r="C15" s="19"/>
      <c r="F15" s="13"/>
      <c r="G15" s="13"/>
      <c r="H15" s="63"/>
      <c r="I15" s="38">
        <f>F15*H15</f>
        <v>0</v>
      </c>
      <c r="J15" s="39">
        <f>(IF(G15&gt;0,F15/G15,0))</f>
        <v>0</v>
      </c>
      <c r="K15" s="38">
        <f>IF(G15&gt;0,I15/G15,0)</f>
        <v>0</v>
      </c>
      <c r="L15" s="40"/>
    </row>
    <row r="16" spans="1:12">
      <c r="A16" s="28"/>
      <c r="B16" s="29"/>
      <c r="C16" s="19"/>
      <c r="F16" s="13"/>
      <c r="G16" s="13"/>
      <c r="H16" s="63"/>
      <c r="I16" s="38">
        <f t="shared" ref="I16:I22" si="0">F16*H16</f>
        <v>0</v>
      </c>
      <c r="J16" s="39">
        <f t="shared" ref="J16:J22" si="1">(IF(G16&gt;0,F16/G16,0))</f>
        <v>0</v>
      </c>
      <c r="K16" s="38">
        <f t="shared" ref="K16:K22" si="2">IF(G16&gt;0,I16/G16,0)</f>
        <v>0</v>
      </c>
      <c r="L16" s="40"/>
    </row>
    <row r="17" spans="1:12">
      <c r="A17" s="28"/>
      <c r="B17" s="29"/>
      <c r="C17" s="19"/>
      <c r="F17" s="13"/>
      <c r="G17" s="13"/>
      <c r="H17" s="63"/>
      <c r="I17" s="38">
        <f t="shared" si="0"/>
        <v>0</v>
      </c>
      <c r="J17" s="39">
        <f t="shared" si="1"/>
        <v>0</v>
      </c>
      <c r="K17" s="38">
        <f t="shared" si="2"/>
        <v>0</v>
      </c>
      <c r="L17" s="40"/>
    </row>
    <row r="18" spans="1:12">
      <c r="A18" s="28"/>
      <c r="B18" s="29"/>
      <c r="C18" s="19"/>
      <c r="F18" s="13"/>
      <c r="G18" s="13"/>
      <c r="H18" s="63"/>
      <c r="I18" s="38">
        <f t="shared" si="0"/>
        <v>0</v>
      </c>
      <c r="J18" s="39">
        <f t="shared" si="1"/>
        <v>0</v>
      </c>
      <c r="K18" s="38">
        <f t="shared" si="2"/>
        <v>0</v>
      </c>
      <c r="L18" s="40"/>
    </row>
    <row r="19" spans="1:12">
      <c r="A19" s="28"/>
      <c r="B19" s="29"/>
      <c r="C19" s="19"/>
      <c r="F19" s="13"/>
      <c r="G19" s="13"/>
      <c r="H19" s="63"/>
      <c r="I19" s="38">
        <f t="shared" si="0"/>
        <v>0</v>
      </c>
      <c r="J19" s="39">
        <f t="shared" si="1"/>
        <v>0</v>
      </c>
      <c r="K19" s="38">
        <f t="shared" si="2"/>
        <v>0</v>
      </c>
      <c r="L19" s="40"/>
    </row>
    <row r="20" spans="1:12">
      <c r="A20" s="28"/>
      <c r="B20" s="29"/>
      <c r="C20" s="19"/>
      <c r="F20" s="13"/>
      <c r="G20" s="13"/>
      <c r="H20" s="63"/>
      <c r="I20" s="38">
        <f t="shared" si="0"/>
        <v>0</v>
      </c>
      <c r="J20" s="39">
        <f t="shared" si="1"/>
        <v>0</v>
      </c>
      <c r="K20" s="38">
        <f t="shared" si="2"/>
        <v>0</v>
      </c>
      <c r="L20" s="40"/>
    </row>
    <row r="21" spans="1:12">
      <c r="A21" s="28"/>
      <c r="B21" s="29"/>
      <c r="C21" s="19"/>
      <c r="F21" s="13"/>
      <c r="G21" s="13"/>
      <c r="H21" s="63"/>
      <c r="I21" s="38">
        <f t="shared" si="0"/>
        <v>0</v>
      </c>
      <c r="J21" s="39">
        <f t="shared" si="1"/>
        <v>0</v>
      </c>
      <c r="K21" s="38">
        <f t="shared" si="2"/>
        <v>0</v>
      </c>
      <c r="L21" s="40"/>
    </row>
    <row r="22" spans="1:12">
      <c r="A22" s="28"/>
      <c r="B22" s="29"/>
      <c r="C22" s="19"/>
      <c r="F22" s="13"/>
      <c r="G22" s="13"/>
      <c r="H22" s="63"/>
      <c r="I22" s="41">
        <f t="shared" si="0"/>
        <v>0</v>
      </c>
      <c r="J22" s="39">
        <f t="shared" si="1"/>
        <v>0</v>
      </c>
      <c r="K22" s="41">
        <f t="shared" si="2"/>
        <v>0</v>
      </c>
      <c r="L22" s="40"/>
    </row>
    <row r="23" spans="1:12">
      <c r="A23" s="28"/>
      <c r="B23" s="29"/>
      <c r="C23" s="32" t="s">
        <v>39</v>
      </c>
      <c r="D23" s="27"/>
      <c r="F23" s="38"/>
      <c r="G23" s="42">
        <f>SUM(G15:G22)</f>
        <v>0</v>
      </c>
      <c r="H23" s="43"/>
      <c r="I23" s="44">
        <f>SUM(I15:I22)</f>
        <v>0</v>
      </c>
      <c r="J23" s="27"/>
      <c r="K23" s="44">
        <f>IF(G23&gt;0,I23/G23,0)</f>
        <v>0</v>
      </c>
    </row>
    <row r="24" spans="1:12">
      <c r="A24" s="45"/>
      <c r="B24" s="46"/>
      <c r="H24" s="47" t="s">
        <v>1</v>
      </c>
    </row>
    <row r="25" spans="1:12">
      <c r="A25" s="24"/>
      <c r="B25" s="25"/>
      <c r="C25" s="27" t="s">
        <v>31</v>
      </c>
      <c r="D25" s="27"/>
      <c r="F25" s="48" t="s">
        <v>0</v>
      </c>
    </row>
    <row r="26" spans="1:12">
      <c r="A26" s="28"/>
      <c r="B26" s="29"/>
      <c r="C26" s="49" t="s">
        <v>32</v>
      </c>
      <c r="F26" s="12"/>
      <c r="G26" s="38"/>
      <c r="H26" s="38"/>
      <c r="I26" s="47"/>
    </row>
    <row r="27" spans="1:12">
      <c r="A27" s="28"/>
      <c r="B27" s="29"/>
      <c r="C27" s="49" t="s">
        <v>33</v>
      </c>
      <c r="D27" s="50"/>
      <c r="F27" s="12"/>
    </row>
    <row r="28" spans="1:12">
      <c r="A28" s="28"/>
      <c r="B28" s="29"/>
      <c r="C28" s="49" t="s">
        <v>34</v>
      </c>
      <c r="D28" s="50"/>
      <c r="F28" s="12"/>
    </row>
    <row r="29" spans="1:12">
      <c r="A29" s="28"/>
      <c r="B29" s="29"/>
      <c r="C29" s="49" t="s">
        <v>35</v>
      </c>
      <c r="F29" s="12"/>
      <c r="G29" s="38"/>
      <c r="H29" s="38"/>
      <c r="I29" s="47"/>
    </row>
    <row r="30" spans="1:12">
      <c r="A30" s="28"/>
      <c r="B30" s="29"/>
      <c r="C30" s="49" t="s">
        <v>36</v>
      </c>
      <c r="D30" s="50"/>
      <c r="F30" s="12"/>
    </row>
    <row r="31" spans="1:12">
      <c r="A31" s="28"/>
      <c r="B31" s="29"/>
      <c r="C31" s="49" t="s">
        <v>37</v>
      </c>
      <c r="D31" s="50"/>
      <c r="F31" s="12"/>
    </row>
    <row r="32" spans="1:12">
      <c r="A32" s="28"/>
      <c r="B32" s="29"/>
      <c r="C32" s="32" t="s">
        <v>38</v>
      </c>
      <c r="D32" s="27"/>
      <c r="E32" s="27"/>
      <c r="F32" s="51">
        <f>SUM(F26:F31)</f>
        <v>0</v>
      </c>
      <c r="G32" s="38"/>
      <c r="H32" s="38"/>
      <c r="I32" s="47"/>
    </row>
    <row r="33" spans="1:9">
      <c r="A33" s="28"/>
      <c r="B33" s="29"/>
      <c r="C33" s="49"/>
      <c r="F33" s="52"/>
      <c r="G33" s="38"/>
      <c r="H33" s="38"/>
      <c r="I33" s="47"/>
    </row>
    <row r="34" spans="1:9">
      <c r="A34" s="24"/>
      <c r="B34" s="25"/>
      <c r="C34" s="27" t="s">
        <v>40</v>
      </c>
      <c r="D34" s="27"/>
    </row>
    <row r="35" spans="1:9">
      <c r="A35" s="24"/>
      <c r="B35" s="25"/>
      <c r="C35" s="27" t="s">
        <v>41</v>
      </c>
      <c r="D35" s="27"/>
      <c r="F35" s="48" t="s">
        <v>42</v>
      </c>
      <c r="G35" s="48" t="s">
        <v>11</v>
      </c>
      <c r="H35" s="48" t="s">
        <v>0</v>
      </c>
    </row>
    <row r="36" spans="1:9">
      <c r="A36" s="28"/>
      <c r="B36" s="29"/>
      <c r="C36" s="49" t="s">
        <v>43</v>
      </c>
      <c r="F36" s="11"/>
      <c r="G36" s="63"/>
      <c r="H36" s="38">
        <f>F36*G36</f>
        <v>0</v>
      </c>
      <c r="I36" s="47"/>
    </row>
    <row r="37" spans="1:9">
      <c r="A37" s="28"/>
      <c r="B37" s="29"/>
      <c r="C37" s="49" t="s">
        <v>44</v>
      </c>
      <c r="D37" s="50"/>
      <c r="F37" s="11"/>
      <c r="G37" s="63"/>
      <c r="H37" s="38">
        <f>F37*G37</f>
        <v>0</v>
      </c>
    </row>
    <row r="38" spans="1:9">
      <c r="A38" s="28"/>
      <c r="B38" s="29"/>
      <c r="C38" s="49" t="s">
        <v>45</v>
      </c>
      <c r="D38" s="50"/>
      <c r="F38" s="11"/>
      <c r="G38" s="63"/>
      <c r="H38" s="38">
        <f>F38*G38</f>
        <v>0</v>
      </c>
    </row>
    <row r="39" spans="1:9">
      <c r="A39" s="28"/>
      <c r="B39" s="29"/>
      <c r="C39" s="49" t="s">
        <v>46</v>
      </c>
      <c r="F39" s="11"/>
      <c r="G39" s="63"/>
      <c r="H39" s="38">
        <f>F39*G39</f>
        <v>0</v>
      </c>
      <c r="I39" s="47"/>
    </row>
    <row r="40" spans="1:9">
      <c r="A40" s="28"/>
      <c r="B40" s="29"/>
      <c r="C40" s="49" t="s">
        <v>47</v>
      </c>
      <c r="D40" s="50"/>
      <c r="F40" s="11"/>
      <c r="G40" s="63"/>
      <c r="H40" s="41">
        <f>F40*G40</f>
        <v>0</v>
      </c>
    </row>
    <row r="41" spans="1:9">
      <c r="A41" s="28"/>
      <c r="B41" s="29"/>
      <c r="C41" s="32" t="s">
        <v>38</v>
      </c>
      <c r="D41" s="27"/>
      <c r="E41" s="27"/>
      <c r="F41" s="53">
        <f>SUM(F36:F40)</f>
        <v>0</v>
      </c>
      <c r="G41" s="38"/>
      <c r="H41" s="43">
        <f>SUM(H36:H40)</f>
        <v>0</v>
      </c>
      <c r="I41" s="47"/>
    </row>
    <row r="42" spans="1:9">
      <c r="A42" s="28"/>
      <c r="B42" s="29"/>
      <c r="C42" s="49"/>
      <c r="F42" s="52"/>
      <c r="G42" s="38"/>
      <c r="H42" s="38"/>
      <c r="I42" s="47"/>
    </row>
    <row r="43" spans="1:9">
      <c r="A43" s="28"/>
      <c r="B43" s="29"/>
      <c r="C43" s="32" t="s">
        <v>48</v>
      </c>
      <c r="D43" s="48"/>
      <c r="E43" s="48"/>
      <c r="F43" s="48" t="s">
        <v>49</v>
      </c>
      <c r="G43" s="38"/>
      <c r="H43" s="38"/>
      <c r="I43" s="47"/>
    </row>
    <row r="44" spans="1:9">
      <c r="A44" s="28"/>
      <c r="B44" s="29"/>
      <c r="C44" s="49" t="s">
        <v>50</v>
      </c>
      <c r="F44" s="63"/>
      <c r="G44" s="38"/>
      <c r="H44" s="38"/>
      <c r="I44" s="47"/>
    </row>
    <row r="45" spans="1:9">
      <c r="A45" s="28"/>
      <c r="B45" s="29"/>
      <c r="C45" s="49" t="s">
        <v>51</v>
      </c>
      <c r="F45" s="63"/>
      <c r="G45" s="38"/>
      <c r="H45" s="38"/>
      <c r="I45" s="47"/>
    </row>
    <row r="46" spans="1:9">
      <c r="A46" s="28"/>
      <c r="C46" s="27" t="s">
        <v>52</v>
      </c>
      <c r="F46" s="43">
        <f>SUM(F44:F45)</f>
        <v>0</v>
      </c>
    </row>
    <row r="47" spans="1:9">
      <c r="A47" s="28"/>
      <c r="C47" s="50"/>
      <c r="D47" s="50"/>
    </row>
    <row r="48" spans="1:9">
      <c r="A48" s="28"/>
      <c r="C48" s="27" t="s">
        <v>53</v>
      </c>
      <c r="D48" s="5" t="s">
        <v>1</v>
      </c>
    </row>
    <row r="49" spans="1:9">
      <c r="A49" s="28"/>
      <c r="C49" s="49" t="s">
        <v>54</v>
      </c>
      <c r="F49" s="38">
        <f>F32+H41+F46</f>
        <v>0</v>
      </c>
    </row>
    <row r="50" spans="1:9">
      <c r="A50" s="28"/>
      <c r="C50" s="49" t="s">
        <v>55</v>
      </c>
      <c r="F50" s="55">
        <f>IF(F10&gt;0,F49/F10,0)</f>
        <v>0</v>
      </c>
    </row>
    <row r="51" spans="1:9">
      <c r="A51" s="28"/>
      <c r="C51" s="27" t="s">
        <v>56</v>
      </c>
    </row>
    <row r="52" spans="1:9">
      <c r="A52" s="28"/>
      <c r="C52" s="49" t="s">
        <v>57</v>
      </c>
      <c r="F52" s="38">
        <f>I23-F49</f>
        <v>0</v>
      </c>
    </row>
    <row r="53" spans="1:9">
      <c r="A53" s="28"/>
      <c r="C53" s="49" t="s">
        <v>58</v>
      </c>
      <c r="F53" s="40">
        <f>IF(F10&gt;0,F52/F10,0)</f>
        <v>0</v>
      </c>
    </row>
    <row r="54" spans="1:9">
      <c r="A54" s="28"/>
      <c r="C54" s="50"/>
      <c r="D54" s="50"/>
    </row>
    <row r="55" spans="1:9">
      <c r="A55" s="28"/>
      <c r="C55" s="27"/>
      <c r="D55" s="27"/>
      <c r="G55" s="38"/>
      <c r="H55" s="38"/>
      <c r="I55" s="47"/>
    </row>
    <row r="56" spans="1:9">
      <c r="A56" s="28"/>
      <c r="C56" s="27" t="s">
        <v>2</v>
      </c>
      <c r="D56" s="27"/>
      <c r="E56" s="54"/>
      <c r="H56" s="38"/>
    </row>
    <row r="57" spans="1:9" ht="13.2" customHeight="1">
      <c r="A57" s="28"/>
      <c r="C57" s="2" t="s">
        <v>8</v>
      </c>
      <c r="D57" s="3"/>
      <c r="E57" s="56"/>
      <c r="F57" s="57"/>
      <c r="G57" s="57"/>
      <c r="H57" s="57"/>
      <c r="I57" s="57"/>
    </row>
    <row r="58" spans="1:9">
      <c r="A58" s="28"/>
      <c r="C58" s="7" t="s">
        <v>59</v>
      </c>
      <c r="E58" s="58"/>
    </row>
    <row r="59" spans="1:9" ht="13.2" customHeight="1">
      <c r="A59" s="28"/>
      <c r="C59" s="8" t="s">
        <v>7</v>
      </c>
      <c r="D59" s="5"/>
      <c r="E59" s="58"/>
      <c r="F59" s="5"/>
      <c r="G59" s="5"/>
      <c r="H59" s="5"/>
      <c r="I59" s="5"/>
    </row>
    <row r="60" spans="1:9">
      <c r="A60" s="28"/>
      <c r="C60" s="9">
        <f ca="1">TODAY()</f>
        <v>41291</v>
      </c>
      <c r="E60" s="58"/>
    </row>
    <row r="61" spans="1:9">
      <c r="A61" s="28"/>
      <c r="C61" s="54" t="s">
        <v>1</v>
      </c>
      <c r="D61" s="54"/>
      <c r="F61" s="54"/>
      <c r="G61" s="54"/>
      <c r="H61" s="54"/>
      <c r="I61" s="54"/>
    </row>
    <row r="62" spans="1:9" s="5" customFormat="1">
      <c r="A62" s="45"/>
      <c r="B62" s="46"/>
      <c r="C62" s="59" t="s">
        <v>3</v>
      </c>
      <c r="D62" s="56"/>
      <c r="E62" s="4"/>
      <c r="F62" s="56"/>
      <c r="G62" s="56"/>
      <c r="H62" s="56"/>
      <c r="I62" s="56"/>
    </row>
    <row r="63" spans="1:9" ht="18.600000000000001" customHeight="1">
      <c r="A63" s="28"/>
      <c r="C63" s="60" t="s">
        <v>4</v>
      </c>
      <c r="D63" s="60"/>
      <c r="E63" s="60"/>
      <c r="F63" s="60"/>
      <c r="G63" s="60"/>
      <c r="H63" s="60"/>
      <c r="I63" s="60"/>
    </row>
    <row r="64" spans="1:9" s="54" customFormat="1" ht="17.399999999999999" customHeight="1">
      <c r="A64" s="28"/>
      <c r="C64" s="60"/>
      <c r="D64" s="60"/>
      <c r="E64" s="60"/>
      <c r="F64" s="60"/>
      <c r="G64" s="60"/>
      <c r="H64" s="60"/>
      <c r="I64" s="60"/>
    </row>
    <row r="65" spans="1:11" s="54" customFormat="1" ht="7.8" customHeight="1">
      <c r="A65" s="28"/>
      <c r="C65" s="60" t="s">
        <v>9</v>
      </c>
      <c r="D65" s="60"/>
      <c r="E65" s="60"/>
      <c r="F65" s="60"/>
      <c r="G65" s="60"/>
      <c r="H65" s="60"/>
      <c r="I65" s="60"/>
      <c r="J65" s="56"/>
      <c r="K65" s="56"/>
    </row>
    <row r="66" spans="1:11" s="54" customFormat="1">
      <c r="A66" s="28"/>
      <c r="C66" s="60"/>
      <c r="D66" s="60"/>
      <c r="E66" s="60"/>
      <c r="F66" s="60"/>
      <c r="G66" s="60"/>
      <c r="H66" s="60"/>
      <c r="I66" s="60"/>
      <c r="J66" s="61"/>
      <c r="K66" s="61"/>
    </row>
    <row r="67" spans="1:11" s="54" customFormat="1">
      <c r="A67" s="28"/>
      <c r="C67" s="4"/>
      <c r="D67" s="4"/>
      <c r="E67" s="4"/>
      <c r="F67" s="4"/>
      <c r="G67" s="4"/>
      <c r="H67" s="4"/>
      <c r="I67" s="4"/>
      <c r="J67" s="61"/>
      <c r="K67" s="61"/>
    </row>
    <row r="68" spans="1:11" s="54" customFormat="1">
      <c r="A68" s="28"/>
      <c r="C68" s="4"/>
      <c r="D68" s="4"/>
      <c r="E68" s="4"/>
      <c r="F68" s="4"/>
      <c r="G68" s="4"/>
      <c r="H68" s="4"/>
      <c r="I68" s="4"/>
      <c r="J68" s="61"/>
      <c r="K68" s="61"/>
    </row>
  </sheetData>
  <sheetProtection sheet="1" objects="1" scenarios="1"/>
  <mergeCells count="7">
    <mergeCell ref="C65:I66"/>
    <mergeCell ref="C3:I4"/>
    <mergeCell ref="C6:G6"/>
    <mergeCell ref="F13:H13"/>
    <mergeCell ref="J13:J14"/>
    <mergeCell ref="K13:K14"/>
    <mergeCell ref="C63:I64"/>
  </mergeCells>
  <hyperlinks>
    <hyperlink ref="C3" r:id="rId1" display="Crop Production Cost Budgets has more information on the cost and returns for growing a corn crop after a previous crop of corn."/>
    <hyperlink ref="C58" r:id="rId2" display="Contact: Ann Johanns"/>
    <hyperlink ref="C3:I4" r:id="rId3" display="The publication on High Tunnel Production Budgets has more information on the cost and returns for multi and single crop high tunnel production."/>
  </hyperlinks>
  <pageMargins left="0.75" right="0.75" top="0.75" bottom="0.75" header="0.5" footer="0.5"/>
  <pageSetup fitToHeight="2" orientation="portrait" horizontalDpi="300" verticalDpi="300" r:id="rId4"/>
  <headerFooter alignWithMargins="0"/>
  <drawing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sheetPr>
  <dimension ref="A1:K61"/>
  <sheetViews>
    <sheetView showGridLines="0" zoomScaleNormal="100" workbookViewId="0"/>
  </sheetViews>
  <sheetFormatPr defaultColWidth="9.109375" defaultRowHeight="13.2"/>
  <cols>
    <col min="1" max="1" width="1.6640625" style="62" customWidth="1"/>
    <col min="2" max="2" width="1.6640625" style="54" customWidth="1"/>
    <col min="3" max="3" width="20.6640625" style="4" customWidth="1"/>
    <col min="4" max="4" width="10.109375" style="4" customWidth="1"/>
    <col min="5" max="5" width="7.6640625" style="4" customWidth="1"/>
    <col min="6" max="9" width="12.109375" style="4" customWidth="1"/>
    <col min="10" max="11" width="11.6640625" style="4" customWidth="1"/>
    <col min="12" max="16384" width="9.109375" style="4"/>
  </cols>
  <sheetData>
    <row r="1" spans="1:11" s="23" customFormat="1" ht="18" thickBot="1">
      <c r="C1" s="23" t="s">
        <v>60</v>
      </c>
    </row>
    <row r="2" spans="1:11" ht="14.4" thickTop="1">
      <c r="A2" s="24"/>
      <c r="B2" s="25"/>
      <c r="C2" s="26" t="s">
        <v>10</v>
      </c>
      <c r="D2" s="27"/>
    </row>
    <row r="3" spans="1:11" ht="13.2" customHeight="1">
      <c r="A3" s="24"/>
      <c r="B3" s="25"/>
      <c r="C3" s="22" t="s">
        <v>65</v>
      </c>
      <c r="D3" s="22"/>
      <c r="E3" s="22"/>
      <c r="F3" s="22"/>
      <c r="G3" s="22"/>
      <c r="H3" s="22"/>
      <c r="I3" s="22"/>
      <c r="J3" s="6"/>
      <c r="K3" s="6"/>
    </row>
    <row r="4" spans="1:11">
      <c r="A4" s="24"/>
      <c r="B4" s="25"/>
      <c r="C4" s="22"/>
      <c r="D4" s="22"/>
      <c r="E4" s="22"/>
      <c r="F4" s="22"/>
      <c r="G4" s="22"/>
      <c r="H4" s="22"/>
      <c r="I4" s="22"/>
      <c r="J4" s="6"/>
      <c r="K4" s="6"/>
    </row>
    <row r="5" spans="1:11">
      <c r="A5" s="24"/>
      <c r="B5" s="25"/>
      <c r="C5" s="17"/>
      <c r="D5" s="17"/>
      <c r="E5" s="17"/>
      <c r="F5" s="17"/>
      <c r="G5" s="17"/>
      <c r="H5" s="17"/>
      <c r="I5" s="17"/>
      <c r="J5" s="6"/>
      <c r="K5" s="6"/>
    </row>
    <row r="6" spans="1:11">
      <c r="A6" s="28"/>
      <c r="B6" s="29"/>
      <c r="C6" s="20" t="s">
        <v>5</v>
      </c>
      <c r="D6" s="20"/>
      <c r="E6" s="20"/>
      <c r="F6" s="20"/>
      <c r="G6" s="20"/>
      <c r="H6" s="17"/>
      <c r="I6" s="17"/>
    </row>
    <row r="7" spans="1:11">
      <c r="A7" s="28"/>
      <c r="B7" s="29"/>
      <c r="C7" s="1" t="s">
        <v>6</v>
      </c>
      <c r="D7" s="30"/>
      <c r="E7" s="31"/>
    </row>
    <row r="8" spans="1:11">
      <c r="A8" s="28"/>
      <c r="B8" s="29"/>
    </row>
    <row r="9" spans="1:11">
      <c r="A9" s="28"/>
      <c r="B9" s="29"/>
      <c r="C9" s="32" t="s">
        <v>61</v>
      </c>
      <c r="F9" s="18" t="s">
        <v>62</v>
      </c>
      <c r="G9" s="32"/>
    </row>
    <row r="10" spans="1:11">
      <c r="A10" s="28"/>
      <c r="B10" s="29"/>
      <c r="C10" s="32" t="s">
        <v>12</v>
      </c>
      <c r="F10" s="16">
        <v>2160</v>
      </c>
      <c r="G10" s="32" t="s">
        <v>13</v>
      </c>
    </row>
    <row r="11" spans="1:11">
      <c r="A11" s="28"/>
      <c r="B11" s="29"/>
      <c r="C11" s="32" t="s">
        <v>14</v>
      </c>
      <c r="F11" s="14">
        <v>0.94</v>
      </c>
    </row>
    <row r="12" spans="1:11">
      <c r="A12" s="28"/>
      <c r="B12" s="29"/>
      <c r="C12" s="32" t="s">
        <v>15</v>
      </c>
      <c r="F12" s="15">
        <v>7000</v>
      </c>
    </row>
    <row r="13" spans="1:11" ht="13.2" customHeight="1">
      <c r="A13" s="28"/>
      <c r="B13" s="29"/>
      <c r="C13" s="27"/>
      <c r="D13" s="27"/>
      <c r="F13" s="33"/>
      <c r="G13" s="33"/>
      <c r="H13" s="33"/>
      <c r="I13" s="34"/>
    </row>
    <row r="14" spans="1:11">
      <c r="A14" s="28"/>
      <c r="B14" s="29"/>
      <c r="C14" s="36" t="s">
        <v>17</v>
      </c>
      <c r="F14" s="37" t="s">
        <v>26</v>
      </c>
      <c r="G14" s="37" t="s">
        <v>27</v>
      </c>
      <c r="H14" s="37" t="s">
        <v>28</v>
      </c>
      <c r="I14" s="37" t="s">
        <v>0</v>
      </c>
    </row>
    <row r="15" spans="1:11">
      <c r="A15" s="28"/>
      <c r="B15" s="29"/>
      <c r="C15" s="21" t="s">
        <v>63</v>
      </c>
      <c r="D15" s="21"/>
      <c r="F15" s="13">
        <v>5888.1624999999995</v>
      </c>
      <c r="G15" s="13">
        <v>2030</v>
      </c>
      <c r="H15" s="63">
        <v>1.6</v>
      </c>
      <c r="I15" s="38">
        <f>F15*H15</f>
        <v>9421.06</v>
      </c>
    </row>
    <row r="16" spans="1:11">
      <c r="A16" s="28"/>
      <c r="B16" s="29"/>
      <c r="C16" s="32" t="s">
        <v>39</v>
      </c>
      <c r="D16" s="27"/>
      <c r="F16" s="38"/>
      <c r="G16" s="42">
        <f>SUM(G15:G15)</f>
        <v>2030</v>
      </c>
      <c r="H16" s="43"/>
      <c r="I16" s="44">
        <f>SUM(I15:I15)</f>
        <v>9421.06</v>
      </c>
    </row>
    <row r="17" spans="1:9">
      <c r="A17" s="45"/>
      <c r="B17" s="46"/>
      <c r="H17" s="47" t="s">
        <v>1</v>
      </c>
    </row>
    <row r="18" spans="1:9">
      <c r="A18" s="24"/>
      <c r="B18" s="25"/>
      <c r="C18" s="27" t="s">
        <v>31</v>
      </c>
      <c r="D18" s="27"/>
      <c r="F18" s="48" t="s">
        <v>0</v>
      </c>
    </row>
    <row r="19" spans="1:9">
      <c r="A19" s="28"/>
      <c r="B19" s="29"/>
      <c r="C19" s="49" t="s">
        <v>32</v>
      </c>
      <c r="F19" s="12">
        <v>80</v>
      </c>
      <c r="G19" s="38"/>
      <c r="H19" s="38"/>
      <c r="I19" s="47"/>
    </row>
    <row r="20" spans="1:9">
      <c r="A20" s="28"/>
      <c r="B20" s="29"/>
      <c r="C20" s="49" t="s">
        <v>33</v>
      </c>
      <c r="D20" s="50"/>
      <c r="F20" s="12">
        <v>108</v>
      </c>
    </row>
    <row r="21" spans="1:9">
      <c r="A21" s="28"/>
      <c r="B21" s="29"/>
      <c r="C21" s="49" t="s">
        <v>34</v>
      </c>
      <c r="D21" s="50"/>
      <c r="F21" s="12">
        <v>175</v>
      </c>
    </row>
    <row r="22" spans="1:9">
      <c r="A22" s="28"/>
      <c r="B22" s="29"/>
      <c r="C22" s="49" t="s">
        <v>35</v>
      </c>
      <c r="F22" s="12">
        <v>86.4</v>
      </c>
      <c r="G22" s="38"/>
      <c r="H22" s="38"/>
      <c r="I22" s="47"/>
    </row>
    <row r="23" spans="1:9">
      <c r="A23" s="28"/>
      <c r="B23" s="29"/>
      <c r="C23" s="49" t="s">
        <v>36</v>
      </c>
      <c r="D23" s="50"/>
      <c r="F23" s="12">
        <v>17</v>
      </c>
    </row>
    <row r="24" spans="1:9">
      <c r="A24" s="28"/>
      <c r="B24" s="29"/>
      <c r="C24" s="49" t="s">
        <v>37</v>
      </c>
      <c r="D24" s="50"/>
      <c r="F24" s="12">
        <v>122</v>
      </c>
    </row>
    <row r="25" spans="1:9">
      <c r="A25" s="28"/>
      <c r="B25" s="29"/>
      <c r="C25" s="32" t="s">
        <v>38</v>
      </c>
      <c r="D25" s="27"/>
      <c r="E25" s="27"/>
      <c r="F25" s="51">
        <f>SUM(F19:F24)</f>
        <v>588.4</v>
      </c>
      <c r="G25" s="38"/>
      <c r="H25" s="38"/>
      <c r="I25" s="47"/>
    </row>
    <row r="26" spans="1:9">
      <c r="A26" s="28"/>
      <c r="B26" s="29"/>
      <c r="C26" s="49"/>
      <c r="F26" s="52"/>
      <c r="G26" s="38"/>
      <c r="H26" s="38"/>
      <c r="I26" s="47"/>
    </row>
    <row r="27" spans="1:9">
      <c r="A27" s="24"/>
      <c r="B27" s="25"/>
      <c r="C27" s="27" t="s">
        <v>40</v>
      </c>
      <c r="D27" s="27"/>
    </row>
    <row r="28" spans="1:9">
      <c r="A28" s="24"/>
      <c r="B28" s="25"/>
      <c r="C28" s="27" t="s">
        <v>41</v>
      </c>
      <c r="D28" s="27"/>
      <c r="F28" s="48" t="s">
        <v>42</v>
      </c>
      <c r="G28" s="48" t="s">
        <v>11</v>
      </c>
      <c r="H28" s="48" t="s">
        <v>0</v>
      </c>
    </row>
    <row r="29" spans="1:9">
      <c r="A29" s="28"/>
      <c r="B29" s="29"/>
      <c r="C29" s="49" t="s">
        <v>43</v>
      </c>
      <c r="F29" s="11">
        <v>10</v>
      </c>
      <c r="G29" s="63">
        <v>12</v>
      </c>
      <c r="H29" s="38">
        <f>F29*G29</f>
        <v>120</v>
      </c>
      <c r="I29" s="47"/>
    </row>
    <row r="30" spans="1:9">
      <c r="A30" s="28"/>
      <c r="B30" s="29"/>
      <c r="C30" s="49" t="s">
        <v>44</v>
      </c>
      <c r="D30" s="50"/>
      <c r="F30" s="11">
        <v>25</v>
      </c>
      <c r="G30" s="63">
        <v>12</v>
      </c>
      <c r="H30" s="38">
        <f>F30*G30</f>
        <v>300</v>
      </c>
    </row>
    <row r="31" spans="1:9">
      <c r="A31" s="28"/>
      <c r="B31" s="29"/>
      <c r="C31" s="49" t="s">
        <v>45</v>
      </c>
      <c r="D31" s="50"/>
      <c r="F31" s="11">
        <v>5</v>
      </c>
      <c r="G31" s="63">
        <v>12</v>
      </c>
      <c r="H31" s="38">
        <f>F31*G31</f>
        <v>60</v>
      </c>
    </row>
    <row r="32" spans="1:9">
      <c r="A32" s="28"/>
      <c r="B32" s="29"/>
      <c r="C32" s="49" t="s">
        <v>46</v>
      </c>
      <c r="F32" s="11">
        <v>0</v>
      </c>
      <c r="G32" s="63">
        <v>12</v>
      </c>
      <c r="H32" s="38">
        <f>F32*G32</f>
        <v>0</v>
      </c>
      <c r="I32" s="47"/>
    </row>
    <row r="33" spans="1:9">
      <c r="A33" s="28"/>
      <c r="B33" s="29"/>
      <c r="C33" s="49" t="s">
        <v>47</v>
      </c>
      <c r="D33" s="50"/>
      <c r="F33" s="11">
        <v>49</v>
      </c>
      <c r="G33" s="63">
        <v>12</v>
      </c>
      <c r="H33" s="41">
        <f>F33*G33</f>
        <v>588</v>
      </c>
    </row>
    <row r="34" spans="1:9">
      <c r="A34" s="28"/>
      <c r="B34" s="29"/>
      <c r="C34" s="32" t="s">
        <v>38</v>
      </c>
      <c r="D34" s="27"/>
      <c r="E34" s="27"/>
      <c r="F34" s="53">
        <f>SUM(F29:F33)</f>
        <v>89</v>
      </c>
      <c r="G34" s="38"/>
      <c r="H34" s="43">
        <f>SUM(H29:H33)</f>
        <v>1068</v>
      </c>
      <c r="I34" s="47"/>
    </row>
    <row r="35" spans="1:9">
      <c r="A35" s="28"/>
      <c r="B35" s="29"/>
      <c r="C35" s="49"/>
      <c r="F35" s="52"/>
      <c r="G35" s="38"/>
      <c r="H35" s="38"/>
      <c r="I35" s="47"/>
    </row>
    <row r="36" spans="1:9">
      <c r="A36" s="28"/>
      <c r="B36" s="29"/>
      <c r="C36" s="32" t="s">
        <v>48</v>
      </c>
      <c r="D36" s="48"/>
      <c r="E36" s="48"/>
      <c r="F36" s="48" t="s">
        <v>49</v>
      </c>
      <c r="G36" s="38"/>
      <c r="H36" s="38"/>
      <c r="I36" s="47"/>
    </row>
    <row r="37" spans="1:9">
      <c r="A37" s="28"/>
      <c r="B37" s="29"/>
      <c r="C37" s="49" t="s">
        <v>50</v>
      </c>
      <c r="F37" s="63">
        <v>875</v>
      </c>
      <c r="G37" s="38"/>
      <c r="H37" s="38"/>
      <c r="I37" s="47"/>
    </row>
    <row r="38" spans="1:9">
      <c r="A38" s="28"/>
      <c r="B38" s="29"/>
      <c r="C38" s="49" t="s">
        <v>51</v>
      </c>
      <c r="F38" s="63">
        <v>113.4</v>
      </c>
      <c r="G38" s="38"/>
      <c r="H38" s="38"/>
      <c r="I38" s="47"/>
    </row>
    <row r="39" spans="1:9">
      <c r="A39" s="28"/>
      <c r="C39" s="27" t="s">
        <v>52</v>
      </c>
      <c r="F39" s="43">
        <f>SUM(F37:F38)</f>
        <v>988.4</v>
      </c>
    </row>
    <row r="40" spans="1:9">
      <c r="A40" s="28"/>
      <c r="C40" s="50"/>
      <c r="D40" s="50"/>
    </row>
    <row r="41" spans="1:9">
      <c r="A41" s="28"/>
      <c r="C41" s="27" t="s">
        <v>53</v>
      </c>
      <c r="D41" s="5" t="s">
        <v>1</v>
      </c>
    </row>
    <row r="42" spans="1:9">
      <c r="A42" s="28"/>
      <c r="C42" s="49" t="s">
        <v>54</v>
      </c>
      <c r="F42" s="38">
        <f>F25+H34+F39</f>
        <v>2644.8</v>
      </c>
    </row>
    <row r="43" spans="1:9">
      <c r="A43" s="28"/>
      <c r="C43" s="49" t="s">
        <v>55</v>
      </c>
      <c r="F43" s="38">
        <f>IF(F10&gt;0,F42/F10,0)</f>
        <v>1.2244444444444444</v>
      </c>
    </row>
    <row r="44" spans="1:9">
      <c r="A44" s="28"/>
      <c r="C44" s="27" t="s">
        <v>56</v>
      </c>
    </row>
    <row r="45" spans="1:9">
      <c r="A45" s="28"/>
      <c r="C45" s="49" t="s">
        <v>57</v>
      </c>
      <c r="F45" s="38">
        <f>I16-F42</f>
        <v>6776.2599999999993</v>
      </c>
    </row>
    <row r="46" spans="1:9">
      <c r="A46" s="28"/>
      <c r="C46" s="49" t="s">
        <v>58</v>
      </c>
      <c r="F46" s="40">
        <f>IF(F10&gt;0,F45/F10,0)</f>
        <v>3.1371574074074071</v>
      </c>
    </row>
    <row r="47" spans="1:9">
      <c r="A47" s="28"/>
      <c r="C47" s="50"/>
      <c r="D47" s="50"/>
    </row>
    <row r="48" spans="1:9">
      <c r="A48" s="28"/>
      <c r="C48" s="27"/>
      <c r="D48" s="27"/>
      <c r="G48" s="38"/>
      <c r="H48" s="38"/>
      <c r="I48" s="47"/>
    </row>
    <row r="49" spans="1:11">
      <c r="A49" s="28"/>
      <c r="C49" s="27" t="s">
        <v>2</v>
      </c>
      <c r="D49" s="27"/>
      <c r="E49" s="54"/>
      <c r="H49" s="38"/>
    </row>
    <row r="50" spans="1:11" ht="13.2" customHeight="1">
      <c r="A50" s="28"/>
      <c r="C50" s="2" t="s">
        <v>8</v>
      </c>
      <c r="D50" s="3"/>
      <c r="E50" s="56"/>
      <c r="F50" s="57"/>
      <c r="G50" s="57"/>
      <c r="H50" s="57"/>
      <c r="I50" s="57"/>
    </row>
    <row r="51" spans="1:11">
      <c r="A51" s="28"/>
      <c r="C51" s="7" t="s">
        <v>59</v>
      </c>
      <c r="E51" s="58"/>
    </row>
    <row r="52" spans="1:11" ht="13.2" customHeight="1">
      <c r="A52" s="28"/>
      <c r="C52" s="8" t="s">
        <v>7</v>
      </c>
      <c r="D52" s="5"/>
      <c r="E52" s="58"/>
      <c r="F52" s="5"/>
      <c r="G52" s="5"/>
      <c r="H52" s="5"/>
      <c r="I52" s="5"/>
    </row>
    <row r="53" spans="1:11">
      <c r="A53" s="28"/>
      <c r="C53" s="9">
        <f ca="1">TODAY()</f>
        <v>41291</v>
      </c>
      <c r="E53" s="58"/>
    </row>
    <row r="54" spans="1:11">
      <c r="A54" s="28"/>
      <c r="C54" s="54" t="s">
        <v>1</v>
      </c>
      <c r="D54" s="54"/>
      <c r="F54" s="54"/>
      <c r="G54" s="54"/>
      <c r="H54" s="54"/>
      <c r="I54" s="54"/>
    </row>
    <row r="55" spans="1:11" s="5" customFormat="1">
      <c r="A55" s="45"/>
      <c r="B55" s="46"/>
      <c r="C55" s="59" t="s">
        <v>3</v>
      </c>
      <c r="D55" s="56"/>
      <c r="E55" s="4"/>
      <c r="F55" s="56"/>
      <c r="G55" s="56"/>
      <c r="H55" s="56"/>
      <c r="I55" s="56"/>
    </row>
    <row r="56" spans="1:11" ht="18.600000000000001" customHeight="1">
      <c r="A56" s="28"/>
      <c r="C56" s="60" t="s">
        <v>4</v>
      </c>
      <c r="D56" s="60"/>
      <c r="E56" s="60"/>
      <c r="F56" s="60"/>
      <c r="G56" s="60"/>
      <c r="H56" s="60"/>
      <c r="I56" s="60"/>
    </row>
    <row r="57" spans="1:11" s="54" customFormat="1" ht="17.399999999999999" customHeight="1">
      <c r="A57" s="28"/>
      <c r="C57" s="60"/>
      <c r="D57" s="60"/>
      <c r="E57" s="60"/>
      <c r="F57" s="60"/>
      <c r="G57" s="60"/>
      <c r="H57" s="60"/>
      <c r="I57" s="60"/>
    </row>
    <row r="58" spans="1:11" s="54" customFormat="1" ht="7.8" customHeight="1">
      <c r="A58" s="28"/>
      <c r="C58" s="60" t="s">
        <v>9</v>
      </c>
      <c r="D58" s="60"/>
      <c r="E58" s="60"/>
      <c r="F58" s="60"/>
      <c r="G58" s="60"/>
      <c r="H58" s="60"/>
      <c r="I58" s="60"/>
      <c r="J58" s="56"/>
      <c r="K58" s="56"/>
    </row>
    <row r="59" spans="1:11" s="54" customFormat="1">
      <c r="A59" s="28"/>
      <c r="C59" s="60"/>
      <c r="D59" s="60"/>
      <c r="E59" s="60"/>
      <c r="F59" s="60"/>
      <c r="G59" s="60"/>
      <c r="H59" s="60"/>
      <c r="I59" s="60"/>
      <c r="J59" s="61"/>
      <c r="K59" s="61"/>
    </row>
    <row r="60" spans="1:11" s="54" customFormat="1">
      <c r="A60" s="28"/>
      <c r="C60" s="4"/>
      <c r="D60" s="4"/>
      <c r="E60" s="4"/>
      <c r="F60" s="4"/>
      <c r="G60" s="4"/>
      <c r="H60" s="4"/>
      <c r="I60" s="4"/>
      <c r="J60" s="61"/>
      <c r="K60" s="61"/>
    </row>
    <row r="61" spans="1:11" s="54" customFormat="1">
      <c r="A61" s="28"/>
      <c r="C61" s="4"/>
      <c r="D61" s="4"/>
      <c r="E61" s="4"/>
      <c r="F61" s="4"/>
      <c r="G61" s="4"/>
      <c r="H61" s="4"/>
      <c r="I61" s="4"/>
      <c r="J61" s="61"/>
      <c r="K61" s="61"/>
    </row>
  </sheetData>
  <sheetProtection sheet="1" objects="1" scenarios="1"/>
  <mergeCells count="6">
    <mergeCell ref="C58:I59"/>
    <mergeCell ref="C15:D15"/>
    <mergeCell ref="C3:I4"/>
    <mergeCell ref="C6:G6"/>
    <mergeCell ref="F13:H13"/>
    <mergeCell ref="C56:I57"/>
  </mergeCells>
  <hyperlinks>
    <hyperlink ref="C51" r:id="rId1" display="Contact: Ann Johanns"/>
    <hyperlink ref="C3" r:id="rId2" display="Crop Production Cost Budgets has more information on the cost and returns for growing a corn crop after a previous crop of corn."/>
    <hyperlink ref="C3:I4" r:id="rId3" display="The publication on High Tunnel Production Budgets has more information on the cost and returns for multi and single crop high tunnel production."/>
  </hyperlinks>
  <pageMargins left="0.75" right="0.75" top="0.75" bottom="0.75" header="0.5" footer="0.5"/>
  <pageSetup fitToHeight="2" orientation="portrait" horizontalDpi="300" verticalDpi="300" r:id="rId4"/>
  <headerFooter alignWithMargins="0"/>
  <drawing r:id="rId5"/>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autoPageBreaks="0"/>
  </sheetPr>
  <dimension ref="A1:K61"/>
  <sheetViews>
    <sheetView showGridLines="0" zoomScaleNormal="100" workbookViewId="0"/>
  </sheetViews>
  <sheetFormatPr defaultColWidth="9.109375" defaultRowHeight="13.2"/>
  <cols>
    <col min="1" max="1" width="1.6640625" style="62" customWidth="1"/>
    <col min="2" max="2" width="1.6640625" style="54" customWidth="1"/>
    <col min="3" max="3" width="20.6640625" style="4" customWidth="1"/>
    <col min="4" max="4" width="10.109375" style="4" customWidth="1"/>
    <col min="5" max="5" width="7.6640625" style="4" customWidth="1"/>
    <col min="6" max="9" width="12.109375" style="4" customWidth="1"/>
    <col min="10" max="11" width="11.6640625" style="4" customWidth="1"/>
    <col min="12" max="16384" width="9.109375" style="4"/>
  </cols>
  <sheetData>
    <row r="1" spans="1:11" s="23" customFormat="1" ht="18" thickBot="1">
      <c r="C1" s="23" t="s">
        <v>67</v>
      </c>
    </row>
    <row r="2" spans="1:11" ht="14.4" thickTop="1">
      <c r="A2" s="24"/>
      <c r="B2" s="25"/>
      <c r="C2" s="26" t="s">
        <v>10</v>
      </c>
      <c r="D2" s="27"/>
    </row>
    <row r="3" spans="1:11" ht="13.2" customHeight="1">
      <c r="A3" s="24"/>
      <c r="B3" s="25"/>
      <c r="C3" s="22" t="s">
        <v>65</v>
      </c>
      <c r="D3" s="22"/>
      <c r="E3" s="22"/>
      <c r="F3" s="22"/>
      <c r="G3" s="22"/>
      <c r="H3" s="22"/>
      <c r="I3" s="22"/>
      <c r="J3" s="6"/>
      <c r="K3" s="6"/>
    </row>
    <row r="4" spans="1:11">
      <c r="A4" s="24"/>
      <c r="B4" s="25"/>
      <c r="C4" s="22"/>
      <c r="D4" s="22"/>
      <c r="E4" s="22"/>
      <c r="F4" s="22"/>
      <c r="G4" s="22"/>
      <c r="H4" s="22"/>
      <c r="I4" s="22"/>
      <c r="J4" s="6"/>
      <c r="K4" s="6"/>
    </row>
    <row r="5" spans="1:11">
      <c r="A5" s="24"/>
      <c r="B5" s="25"/>
      <c r="C5" s="17"/>
      <c r="D5" s="17"/>
      <c r="E5" s="17"/>
      <c r="F5" s="17"/>
      <c r="G5" s="17"/>
      <c r="H5" s="17"/>
      <c r="I5" s="17"/>
      <c r="J5" s="6"/>
      <c r="K5" s="6"/>
    </row>
    <row r="6" spans="1:11">
      <c r="A6" s="28"/>
      <c r="B6" s="29"/>
      <c r="C6" s="20" t="s">
        <v>5</v>
      </c>
      <c r="D6" s="20"/>
      <c r="E6" s="20"/>
      <c r="F6" s="20"/>
      <c r="G6" s="20"/>
      <c r="H6" s="17"/>
      <c r="I6" s="17"/>
    </row>
    <row r="7" spans="1:11">
      <c r="A7" s="28"/>
      <c r="B7" s="29"/>
      <c r="C7" s="1" t="s">
        <v>6</v>
      </c>
      <c r="D7" s="30"/>
      <c r="E7" s="31"/>
    </row>
    <row r="8" spans="1:11">
      <c r="A8" s="28"/>
      <c r="B8" s="29"/>
    </row>
    <row r="9" spans="1:11">
      <c r="A9" s="28"/>
      <c r="B9" s="29"/>
      <c r="C9" s="32" t="s">
        <v>61</v>
      </c>
      <c r="F9" s="18"/>
      <c r="G9" s="32"/>
    </row>
    <row r="10" spans="1:11">
      <c r="A10" s="28"/>
      <c r="B10" s="29"/>
      <c r="C10" s="32" t="s">
        <v>12</v>
      </c>
      <c r="F10" s="16"/>
      <c r="G10" s="32" t="s">
        <v>13</v>
      </c>
    </row>
    <row r="11" spans="1:11">
      <c r="A11" s="28"/>
      <c r="B11" s="29"/>
      <c r="C11" s="32" t="s">
        <v>14</v>
      </c>
      <c r="F11" s="14"/>
    </row>
    <row r="12" spans="1:11">
      <c r="A12" s="28"/>
      <c r="B12" s="29"/>
      <c r="C12" s="32" t="s">
        <v>15</v>
      </c>
      <c r="F12" s="15"/>
    </row>
    <row r="13" spans="1:11" ht="13.2" customHeight="1">
      <c r="A13" s="28"/>
      <c r="B13" s="29"/>
      <c r="C13" s="27"/>
      <c r="D13" s="27"/>
      <c r="F13" s="33"/>
      <c r="G13" s="33"/>
      <c r="H13" s="33"/>
      <c r="I13" s="34"/>
    </row>
    <row r="14" spans="1:11">
      <c r="A14" s="28"/>
      <c r="B14" s="29"/>
      <c r="C14" s="36" t="s">
        <v>17</v>
      </c>
      <c r="F14" s="37" t="s">
        <v>26</v>
      </c>
      <c r="G14" s="37" t="s">
        <v>27</v>
      </c>
      <c r="H14" s="37" t="s">
        <v>28</v>
      </c>
      <c r="I14" s="37" t="s">
        <v>0</v>
      </c>
    </row>
    <row r="15" spans="1:11">
      <c r="A15" s="28"/>
      <c r="B15" s="29"/>
      <c r="C15" s="21"/>
      <c r="D15" s="21"/>
      <c r="F15" s="13"/>
      <c r="G15" s="13"/>
      <c r="H15" s="63"/>
      <c r="I15" s="38">
        <f>F15*H15</f>
        <v>0</v>
      </c>
    </row>
    <row r="16" spans="1:11">
      <c r="A16" s="28"/>
      <c r="B16" s="29"/>
      <c r="C16" s="32" t="s">
        <v>39</v>
      </c>
      <c r="D16" s="27"/>
      <c r="F16" s="38"/>
      <c r="G16" s="42">
        <f>SUM(G15:G15)</f>
        <v>0</v>
      </c>
      <c r="H16" s="43"/>
      <c r="I16" s="44">
        <f>SUM(I15:I15)</f>
        <v>0</v>
      </c>
    </row>
    <row r="17" spans="1:9">
      <c r="A17" s="45"/>
      <c r="B17" s="46"/>
      <c r="H17" s="47" t="s">
        <v>1</v>
      </c>
    </row>
    <row r="18" spans="1:9">
      <c r="A18" s="24"/>
      <c r="B18" s="25"/>
      <c r="C18" s="27" t="s">
        <v>31</v>
      </c>
      <c r="D18" s="27"/>
      <c r="F18" s="48" t="s">
        <v>0</v>
      </c>
    </row>
    <row r="19" spans="1:9">
      <c r="A19" s="28"/>
      <c r="B19" s="29"/>
      <c r="C19" s="49" t="s">
        <v>32</v>
      </c>
      <c r="F19" s="12"/>
      <c r="G19" s="38"/>
      <c r="H19" s="38"/>
      <c r="I19" s="47"/>
    </row>
    <row r="20" spans="1:9">
      <c r="A20" s="28"/>
      <c r="B20" s="29"/>
      <c r="C20" s="49" t="s">
        <v>33</v>
      </c>
      <c r="D20" s="50"/>
      <c r="F20" s="12"/>
    </row>
    <row r="21" spans="1:9">
      <c r="A21" s="28"/>
      <c r="B21" s="29"/>
      <c r="C21" s="49" t="s">
        <v>34</v>
      </c>
      <c r="D21" s="50"/>
      <c r="F21" s="12"/>
    </row>
    <row r="22" spans="1:9">
      <c r="A22" s="28"/>
      <c r="B22" s="29"/>
      <c r="C22" s="49" t="s">
        <v>35</v>
      </c>
      <c r="F22" s="12"/>
      <c r="G22" s="38"/>
      <c r="H22" s="38"/>
      <c r="I22" s="47"/>
    </row>
    <row r="23" spans="1:9">
      <c r="A23" s="28"/>
      <c r="B23" s="29"/>
      <c r="C23" s="49" t="s">
        <v>36</v>
      </c>
      <c r="D23" s="50"/>
      <c r="F23" s="12"/>
    </row>
    <row r="24" spans="1:9">
      <c r="A24" s="28"/>
      <c r="B24" s="29"/>
      <c r="C24" s="49" t="s">
        <v>37</v>
      </c>
      <c r="D24" s="50"/>
      <c r="F24" s="12"/>
    </row>
    <row r="25" spans="1:9">
      <c r="A25" s="28"/>
      <c r="B25" s="29"/>
      <c r="C25" s="32" t="s">
        <v>38</v>
      </c>
      <c r="D25" s="27"/>
      <c r="E25" s="27"/>
      <c r="F25" s="51">
        <f>SUM(F19:F24)</f>
        <v>0</v>
      </c>
      <c r="G25" s="38"/>
      <c r="H25" s="38"/>
      <c r="I25" s="47"/>
    </row>
    <row r="26" spans="1:9">
      <c r="A26" s="28"/>
      <c r="B26" s="29"/>
      <c r="C26" s="49"/>
      <c r="F26" s="52"/>
      <c r="G26" s="38"/>
      <c r="H26" s="38"/>
      <c r="I26" s="47"/>
    </row>
    <row r="27" spans="1:9">
      <c r="A27" s="24"/>
      <c r="B27" s="25"/>
      <c r="C27" s="27" t="s">
        <v>40</v>
      </c>
      <c r="D27" s="27"/>
    </row>
    <row r="28" spans="1:9">
      <c r="A28" s="24"/>
      <c r="B28" s="25"/>
      <c r="C28" s="27" t="s">
        <v>41</v>
      </c>
      <c r="D28" s="27"/>
      <c r="F28" s="48" t="s">
        <v>42</v>
      </c>
      <c r="G28" s="48" t="s">
        <v>11</v>
      </c>
      <c r="H28" s="48" t="s">
        <v>0</v>
      </c>
    </row>
    <row r="29" spans="1:9">
      <c r="A29" s="28"/>
      <c r="B29" s="29"/>
      <c r="C29" s="49" t="s">
        <v>43</v>
      </c>
      <c r="F29" s="11"/>
      <c r="G29" s="63"/>
      <c r="H29" s="38">
        <f>F29*G29</f>
        <v>0</v>
      </c>
      <c r="I29" s="47"/>
    </row>
    <row r="30" spans="1:9">
      <c r="A30" s="28"/>
      <c r="B30" s="29"/>
      <c r="C30" s="49" t="s">
        <v>44</v>
      </c>
      <c r="D30" s="50"/>
      <c r="F30" s="11"/>
      <c r="G30" s="63"/>
      <c r="H30" s="38">
        <f>F30*G30</f>
        <v>0</v>
      </c>
    </row>
    <row r="31" spans="1:9">
      <c r="A31" s="28"/>
      <c r="B31" s="29"/>
      <c r="C31" s="49" t="s">
        <v>45</v>
      </c>
      <c r="D31" s="50"/>
      <c r="F31" s="11"/>
      <c r="G31" s="63"/>
      <c r="H31" s="38">
        <f>F31*G31</f>
        <v>0</v>
      </c>
    </row>
    <row r="32" spans="1:9">
      <c r="A32" s="28"/>
      <c r="B32" s="29"/>
      <c r="C32" s="49" t="s">
        <v>46</v>
      </c>
      <c r="F32" s="11"/>
      <c r="G32" s="63"/>
      <c r="H32" s="38">
        <f>F32*G32</f>
        <v>0</v>
      </c>
      <c r="I32" s="47"/>
    </row>
    <row r="33" spans="1:9">
      <c r="A33" s="28"/>
      <c r="B33" s="29"/>
      <c r="C33" s="49" t="s">
        <v>47</v>
      </c>
      <c r="D33" s="50"/>
      <c r="F33" s="11"/>
      <c r="G33" s="63"/>
      <c r="H33" s="41">
        <f>F33*G33</f>
        <v>0</v>
      </c>
    </row>
    <row r="34" spans="1:9">
      <c r="A34" s="28"/>
      <c r="B34" s="29"/>
      <c r="C34" s="32" t="s">
        <v>38</v>
      </c>
      <c r="D34" s="27"/>
      <c r="E34" s="27"/>
      <c r="F34" s="53">
        <f>SUM(F29:F33)</f>
        <v>0</v>
      </c>
      <c r="G34" s="38"/>
      <c r="H34" s="43">
        <f>SUM(H29:H33)</f>
        <v>0</v>
      </c>
      <c r="I34" s="47"/>
    </row>
    <row r="35" spans="1:9">
      <c r="A35" s="28"/>
      <c r="B35" s="29"/>
      <c r="C35" s="49"/>
      <c r="F35" s="52"/>
      <c r="G35" s="38"/>
      <c r="H35" s="38"/>
      <c r="I35" s="47"/>
    </row>
    <row r="36" spans="1:9">
      <c r="A36" s="28"/>
      <c r="B36" s="29"/>
      <c r="C36" s="32" t="s">
        <v>48</v>
      </c>
      <c r="D36" s="48"/>
      <c r="E36" s="48"/>
      <c r="F36" s="48" t="s">
        <v>49</v>
      </c>
      <c r="G36" s="38"/>
      <c r="H36" s="38"/>
      <c r="I36" s="47"/>
    </row>
    <row r="37" spans="1:9">
      <c r="A37" s="28"/>
      <c r="B37" s="29"/>
      <c r="C37" s="49" t="s">
        <v>50</v>
      </c>
      <c r="F37" s="63"/>
      <c r="G37" s="38"/>
      <c r="H37" s="38"/>
      <c r="I37" s="47"/>
    </row>
    <row r="38" spans="1:9">
      <c r="A38" s="28"/>
      <c r="B38" s="29"/>
      <c r="C38" s="49" t="s">
        <v>51</v>
      </c>
      <c r="F38" s="63"/>
      <c r="G38" s="38"/>
      <c r="H38" s="38"/>
      <c r="I38" s="47"/>
    </row>
    <row r="39" spans="1:9">
      <c r="A39" s="28"/>
      <c r="C39" s="27" t="s">
        <v>52</v>
      </c>
      <c r="F39" s="43">
        <f>SUM(F37:F38)</f>
        <v>0</v>
      </c>
    </row>
    <row r="40" spans="1:9">
      <c r="A40" s="28"/>
      <c r="C40" s="50"/>
      <c r="D40" s="50"/>
    </row>
    <row r="41" spans="1:9">
      <c r="A41" s="28"/>
      <c r="C41" s="27" t="s">
        <v>53</v>
      </c>
      <c r="D41" s="5" t="s">
        <v>1</v>
      </c>
    </row>
    <row r="42" spans="1:9">
      <c r="A42" s="28"/>
      <c r="C42" s="49" t="s">
        <v>54</v>
      </c>
      <c r="F42" s="38">
        <f>F25+H34+F39</f>
        <v>0</v>
      </c>
    </row>
    <row r="43" spans="1:9">
      <c r="A43" s="28"/>
      <c r="C43" s="49" t="s">
        <v>55</v>
      </c>
      <c r="F43" s="38">
        <f>IF(F10&gt;0,F42/F10,0)</f>
        <v>0</v>
      </c>
    </row>
    <row r="44" spans="1:9">
      <c r="A44" s="28"/>
      <c r="C44" s="27" t="s">
        <v>56</v>
      </c>
    </row>
    <row r="45" spans="1:9">
      <c r="A45" s="28"/>
      <c r="C45" s="49" t="s">
        <v>57</v>
      </c>
      <c r="F45" s="38">
        <f>I16-F42</f>
        <v>0</v>
      </c>
    </row>
    <row r="46" spans="1:9">
      <c r="A46" s="28"/>
      <c r="C46" s="49" t="s">
        <v>58</v>
      </c>
      <c r="F46" s="40">
        <f>IF(F10&gt;0,F45/F10,0)</f>
        <v>0</v>
      </c>
    </row>
    <row r="47" spans="1:9">
      <c r="A47" s="28"/>
      <c r="C47" s="50"/>
      <c r="D47" s="50"/>
    </row>
    <row r="48" spans="1:9">
      <c r="A48" s="28"/>
      <c r="C48" s="27"/>
      <c r="D48" s="27"/>
      <c r="G48" s="38"/>
      <c r="H48" s="38"/>
      <c r="I48" s="47"/>
    </row>
    <row r="49" spans="1:11">
      <c r="A49" s="28"/>
      <c r="C49" s="27" t="s">
        <v>2</v>
      </c>
      <c r="D49" s="27"/>
      <c r="E49" s="54"/>
      <c r="H49" s="38"/>
    </row>
    <row r="50" spans="1:11" ht="13.2" customHeight="1">
      <c r="A50" s="28"/>
      <c r="C50" s="2" t="s">
        <v>8</v>
      </c>
      <c r="D50" s="3"/>
      <c r="E50" s="56"/>
      <c r="F50" s="57"/>
      <c r="G50" s="57"/>
      <c r="H50" s="57"/>
      <c r="I50" s="57"/>
    </row>
    <row r="51" spans="1:11">
      <c r="A51" s="28"/>
      <c r="C51" s="7" t="s">
        <v>59</v>
      </c>
      <c r="E51" s="58"/>
    </row>
    <row r="52" spans="1:11" ht="13.2" customHeight="1">
      <c r="A52" s="28"/>
      <c r="C52" s="8" t="s">
        <v>7</v>
      </c>
      <c r="D52" s="5"/>
      <c r="E52" s="58"/>
      <c r="F52" s="5"/>
      <c r="G52" s="5"/>
      <c r="H52" s="5"/>
      <c r="I52" s="5"/>
    </row>
    <row r="53" spans="1:11">
      <c r="A53" s="28"/>
      <c r="C53" s="9">
        <f ca="1">TODAY()</f>
        <v>41291</v>
      </c>
      <c r="E53" s="58"/>
    </row>
    <row r="54" spans="1:11">
      <c r="A54" s="28"/>
      <c r="C54" s="54" t="s">
        <v>1</v>
      </c>
      <c r="D54" s="54"/>
      <c r="F54" s="54"/>
      <c r="G54" s="54"/>
      <c r="H54" s="54"/>
      <c r="I54" s="54"/>
    </row>
    <row r="55" spans="1:11" s="5" customFormat="1">
      <c r="A55" s="45"/>
      <c r="B55" s="46"/>
      <c r="C55" s="59" t="s">
        <v>3</v>
      </c>
      <c r="D55" s="56"/>
      <c r="E55" s="4"/>
      <c r="F55" s="56"/>
      <c r="G55" s="56"/>
      <c r="H55" s="56"/>
      <c r="I55" s="56"/>
    </row>
    <row r="56" spans="1:11" ht="18.600000000000001" customHeight="1">
      <c r="A56" s="28"/>
      <c r="C56" s="60" t="s">
        <v>4</v>
      </c>
      <c r="D56" s="60"/>
      <c r="E56" s="60"/>
      <c r="F56" s="60"/>
      <c r="G56" s="60"/>
      <c r="H56" s="60"/>
      <c r="I56" s="60"/>
    </row>
    <row r="57" spans="1:11" s="54" customFormat="1" ht="17.399999999999999" customHeight="1">
      <c r="A57" s="28"/>
      <c r="C57" s="60"/>
      <c r="D57" s="60"/>
      <c r="E57" s="60"/>
      <c r="F57" s="60"/>
      <c r="G57" s="60"/>
      <c r="H57" s="60"/>
      <c r="I57" s="60"/>
    </row>
    <row r="58" spans="1:11" s="54" customFormat="1" ht="7.8" customHeight="1">
      <c r="A58" s="28"/>
      <c r="C58" s="60" t="s">
        <v>9</v>
      </c>
      <c r="D58" s="60"/>
      <c r="E58" s="60"/>
      <c r="F58" s="60"/>
      <c r="G58" s="60"/>
      <c r="H58" s="60"/>
      <c r="I58" s="60"/>
      <c r="J58" s="56"/>
      <c r="K58" s="56"/>
    </row>
    <row r="59" spans="1:11" s="54" customFormat="1">
      <c r="A59" s="28"/>
      <c r="C59" s="60"/>
      <c r="D59" s="60"/>
      <c r="E59" s="60"/>
      <c r="F59" s="60"/>
      <c r="G59" s="60"/>
      <c r="H59" s="60"/>
      <c r="I59" s="60"/>
      <c r="J59" s="61"/>
      <c r="K59" s="61"/>
    </row>
    <row r="60" spans="1:11" s="54" customFormat="1">
      <c r="A60" s="28"/>
      <c r="C60" s="4"/>
      <c r="D60" s="4"/>
      <c r="E60" s="4"/>
      <c r="F60" s="4"/>
      <c r="G60" s="4"/>
      <c r="H60" s="4"/>
      <c r="I60" s="4"/>
      <c r="J60" s="61"/>
      <c r="K60" s="61"/>
    </row>
    <row r="61" spans="1:11" s="54" customFormat="1">
      <c r="A61" s="28"/>
      <c r="C61" s="4"/>
      <c r="D61" s="4"/>
      <c r="E61" s="4"/>
      <c r="F61" s="4"/>
      <c r="G61" s="4"/>
      <c r="H61" s="4"/>
      <c r="I61" s="4"/>
      <c r="J61" s="61"/>
      <c r="K61" s="61"/>
    </row>
  </sheetData>
  <sheetProtection sheet="1" objects="1" scenarios="1"/>
  <mergeCells count="6">
    <mergeCell ref="C3:I4"/>
    <mergeCell ref="C6:G6"/>
    <mergeCell ref="F13:H13"/>
    <mergeCell ref="C15:D15"/>
    <mergeCell ref="C56:I57"/>
    <mergeCell ref="C58:I59"/>
  </mergeCells>
  <hyperlinks>
    <hyperlink ref="C51" r:id="rId1" display="Contact: Ann Johanns"/>
    <hyperlink ref="C3" r:id="rId2" display="Crop Production Cost Budgets has more information on the cost and returns for growing a corn crop after a previous crop of corn."/>
    <hyperlink ref="C3:I4" r:id="rId3" display="The publication on High Tunnel Production Budgets has more information on the cost and returns for multi and single crop high tunnel production."/>
  </hyperlinks>
  <pageMargins left="0.75" right="0.75" top="0.75" bottom="0.75" header="0.5" footer="0.5"/>
  <pageSetup fitToHeight="2" orientation="portrait" horizontalDpi="300" verticalDpi="300" r:id="rId4"/>
  <headerFooter alignWithMargins="0"/>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Multi-Crop Example</vt:lpstr>
      <vt:lpstr>Multi-Crop Blank</vt:lpstr>
      <vt:lpstr>Single Crop Example</vt:lpstr>
      <vt:lpstr>Single Crop Blank</vt:lpstr>
      <vt:lpstr>'Multi-Crop Blank'!Print_Area</vt:lpstr>
      <vt:lpstr>'Multi-Crop Example'!Print_Area</vt:lpstr>
      <vt:lpstr>'Single Crop Blank'!Print_Area</vt:lpstr>
      <vt:lpstr>'Single Crop Example'!Print_Area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Johanns - Ag Decision Maker</dc:creator>
  <cp:lastModifiedBy>Johanns, Ann M [ECONA]</cp:lastModifiedBy>
  <cp:lastPrinted>2012-09-25T20:12:25Z</cp:lastPrinted>
  <dcterms:created xsi:type="dcterms:W3CDTF">2000-12-12T02:58:27Z</dcterms:created>
  <dcterms:modified xsi:type="dcterms:W3CDTF">2013-01-17T21:07:44Z</dcterms:modified>
</cp:coreProperties>
</file>