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olste\Box\AAnns Files\AgDM\2-21\A1-17\"/>
    </mc:Choice>
  </mc:AlternateContent>
  <bookViews>
    <workbookView xWindow="32760" yWindow="32760" windowWidth="28800" windowHeight="14025"/>
  </bookViews>
  <sheets>
    <sheet name="Carrots Example" sheetId="1" r:id="rId1"/>
    <sheet name="Blank" sheetId="3" r:id="rId2"/>
  </sheets>
  <definedNames>
    <definedName name="_xlnm.Print_Area" localSheetId="1">Blank!$A$1:$G$63</definedName>
    <definedName name="_xlnm.Print_Area" localSheetId="0">'Carrots Example'!$A$1:$G$63</definedName>
  </definedNames>
  <calcPr calcId="162913"/>
</workbook>
</file>

<file path=xl/calcChain.xml><?xml version="1.0" encoding="utf-8"?>
<calcChain xmlns="http://schemas.openxmlformats.org/spreadsheetml/2006/main">
  <c r="A58" i="3" l="1"/>
  <c r="G45" i="3"/>
  <c r="G34" i="3"/>
  <c r="G33" i="3"/>
  <c r="D31" i="3"/>
  <c r="G31" i="3" s="1"/>
  <c r="G35" i="3" s="1"/>
  <c r="G26" i="3"/>
  <c r="G25" i="3"/>
  <c r="G24" i="3"/>
  <c r="G23" i="3"/>
  <c r="G21" i="3"/>
  <c r="G20" i="3"/>
  <c r="G19" i="3"/>
  <c r="G18" i="3"/>
  <c r="G13" i="3"/>
  <c r="G14" i="3" s="1"/>
  <c r="A58" i="1"/>
  <c r="D27" i="3" l="1"/>
  <c r="G27" i="3" s="1"/>
  <c r="G28" i="3" s="1"/>
  <c r="G38" i="3" s="1"/>
  <c r="G51" i="3" s="1"/>
  <c r="G44" i="1"/>
  <c r="G48" i="3" l="1"/>
  <c r="G39" i="3"/>
  <c r="G34" i="1"/>
  <c r="G26" i="1"/>
  <c r="G21" i="1"/>
  <c r="G13" i="1"/>
  <c r="G14" i="1" s="1"/>
  <c r="G18" i="1"/>
  <c r="G19" i="1"/>
  <c r="G20" i="1"/>
  <c r="G23" i="1"/>
  <c r="G24" i="1"/>
  <c r="G25" i="1"/>
  <c r="G33" i="1"/>
  <c r="D31" i="1"/>
  <c r="G31" i="1" s="1"/>
  <c r="G49" i="3" l="1"/>
  <c r="G52" i="3"/>
  <c r="D27" i="1"/>
  <c r="G35" i="1"/>
  <c r="G45" i="1"/>
  <c r="G27" i="1" l="1"/>
  <c r="G28" i="1" s="1"/>
  <c r="G38" i="1" s="1"/>
  <c r="G39" i="1" s="1"/>
  <c r="G51" i="1" l="1"/>
  <c r="G48" i="1"/>
  <c r="G49" i="1" s="1"/>
  <c r="G52" i="1" l="1"/>
</calcChain>
</file>

<file path=xl/sharedStrings.xml><?xml version="1.0" encoding="utf-8"?>
<sst xmlns="http://schemas.openxmlformats.org/spreadsheetml/2006/main" count="139" uniqueCount="54">
  <si>
    <t>Quantity</t>
  </si>
  <si>
    <t>Unit</t>
  </si>
  <si>
    <t>$/Unit</t>
  </si>
  <si>
    <t>Total</t>
  </si>
  <si>
    <t>lbs</t>
  </si>
  <si>
    <t>Supplies</t>
  </si>
  <si>
    <t>Labor</t>
  </si>
  <si>
    <t>hrs</t>
  </si>
  <si>
    <t>dollars</t>
  </si>
  <si>
    <t>bags</t>
  </si>
  <si>
    <t>Carrot sales</t>
  </si>
  <si>
    <t>Bags (1 lb)</t>
  </si>
  <si>
    <t>Enter your input values in shaded cells.</t>
  </si>
  <si>
    <t>Date Printed:</t>
  </si>
  <si>
    <t xml:space="preserve"> </t>
  </si>
  <si>
    <t>Receipts</t>
  </si>
  <si>
    <t>Total Receipts</t>
  </si>
  <si>
    <t>Planting Year Costs</t>
  </si>
  <si>
    <t>Other</t>
  </si>
  <si>
    <t>Labor Costs</t>
  </si>
  <si>
    <t>Total Pre-Harvest Costs</t>
  </si>
  <si>
    <t>Harvest</t>
  </si>
  <si>
    <t>Total Harvest Costs</t>
  </si>
  <si>
    <t>Total Variable Costs</t>
  </si>
  <si>
    <t>Ownership Costs (Annual)</t>
  </si>
  <si>
    <t>Total Costs (Annual)</t>
  </si>
  <si>
    <t>Annual Returns Over Variable Costs</t>
  </si>
  <si>
    <t>Annual Returns Over Total Costs</t>
  </si>
  <si>
    <t>Total Ownership Costs</t>
  </si>
  <si>
    <t>Irrigation System</t>
  </si>
  <si>
    <t>Machinery</t>
  </si>
  <si>
    <t>Land</t>
  </si>
  <si>
    <t xml:space="preserve">   Per bed</t>
  </si>
  <si>
    <t xml:space="preserve">   Per lb</t>
  </si>
  <si>
    <t>Assumptions:</t>
  </si>
  <si>
    <t>Seed - cover crop</t>
  </si>
  <si>
    <t>Seed</t>
  </si>
  <si>
    <t>Fertilization</t>
  </si>
  <si>
    <t>CARROTS</t>
  </si>
  <si>
    <t>Version 1.0 Author Craig Chase</t>
  </si>
  <si>
    <t>100' x 4' bed and 70 beds per acre</t>
  </si>
  <si>
    <t>seeds</t>
  </si>
  <si>
    <t>Ag Decision Maker -- Iowa State University Extension and Outreach</t>
  </si>
  <si>
    <r>
      <t>For more information on this budget, see the Information File</t>
    </r>
    <r>
      <rPr>
        <sz val="10"/>
        <color rgb="FFC00000"/>
        <rFont val="Arial"/>
        <family val="2"/>
      </rPr>
      <t xml:space="preserve"> </t>
    </r>
    <r>
      <rPr>
        <u/>
        <sz val="10"/>
        <color rgb="FFC00000"/>
        <rFont val="Arial"/>
        <family val="2"/>
      </rPr>
      <t>Iowa Vegetable Production Budgets.</t>
    </r>
  </si>
  <si>
    <t>Land cost is $219/ac</t>
  </si>
  <si>
    <t>Version 3.0_22021</t>
  </si>
  <si>
    <t>Contact: Olivia Hanlon</t>
  </si>
  <si>
    <t xml:space="preserve">This institution is an equal opportunity provider. For the full non-discrimination statement or accommodation inquiries, go to www.extension.iastate.edu/diversity/ext.
</t>
  </si>
  <si>
    <t>Ag Decision Maker File A1-17</t>
  </si>
  <si>
    <t>Pre-plant</t>
  </si>
  <si>
    <t>Plant/transplant</t>
  </si>
  <si>
    <t>Weed/pest management</t>
  </si>
  <si>
    <t>Interest on pre-harvest costs (6 months)</t>
  </si>
  <si>
    <t>Harvest labor/packaging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</si>
</sst>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"/>
    <numFmt numFmtId="167" formatCode="0.0%"/>
  </numFmts>
  <fonts count="21" x14ac:knownFonts="1">
    <font>
      <sz val="10"/>
      <name val="Arial"/>
      <family val="2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1"/>
      <color indexed="63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4"/>
      <color indexed="9"/>
      <name val="Arial"/>
      <family val="2"/>
    </font>
    <font>
      <b/>
      <sz val="10"/>
      <color indexed="60"/>
      <name val="Arial"/>
      <family val="2"/>
    </font>
    <font>
      <sz val="6"/>
      <color indexed="63"/>
      <name val="Univers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rgb="FFC00000"/>
      <name val="Arial"/>
      <family val="2"/>
    </font>
    <font>
      <u/>
      <sz val="10"/>
      <color rgb="FFC0000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7"/>
      <color indexed="63"/>
      <name val="Arial"/>
      <family val="2"/>
    </font>
    <font>
      <sz val="10"/>
      <color indexed="63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0" tint="-0.149967955565050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4" fontId="5" fillId="0" borderId="0" xfId="0" applyNumberFormat="1" applyFont="1"/>
    <xf numFmtId="164" fontId="3" fillId="0" borderId="0" xfId="0" applyNumberFormat="1" applyFont="1"/>
    <xf numFmtId="2" fontId="3" fillId="0" borderId="0" xfId="0" applyNumberFormat="1" applyFont="1"/>
    <xf numFmtId="2" fontId="5" fillId="0" borderId="0" xfId="0" applyNumberFormat="1" applyFont="1"/>
    <xf numFmtId="4" fontId="5" fillId="0" borderId="0" xfId="0" applyNumberFormat="1" applyFont="1"/>
    <xf numFmtId="0" fontId="4" fillId="0" borderId="0" xfId="0" applyFont="1"/>
    <xf numFmtId="0" fontId="7" fillId="0" borderId="0" xfId="0" applyFont="1"/>
    <xf numFmtId="0" fontId="8" fillId="0" borderId="0" xfId="0" applyFont="1" applyFill="1" applyBorder="1" applyAlignment="1" applyProtection="1">
      <alignment horizontal="left"/>
    </xf>
    <xf numFmtId="0" fontId="3" fillId="0" borderId="0" xfId="0" applyFont="1" applyFill="1" applyBorder="1"/>
    <xf numFmtId="0" fontId="3" fillId="0" borderId="0" xfId="0" applyFont="1" applyProtection="1"/>
    <xf numFmtId="0" fontId="10" fillId="0" borderId="0" xfId="0" applyFont="1"/>
    <xf numFmtId="0" fontId="4" fillId="0" borderId="0" xfId="0" applyFont="1" applyAlignment="1">
      <alignment horizontal="left" indent="1"/>
    </xf>
    <xf numFmtId="0" fontId="12" fillId="0" borderId="0" xfId="0" applyFont="1"/>
    <xf numFmtId="164" fontId="4" fillId="0" borderId="0" xfId="0" applyNumberFormat="1" applyFont="1"/>
    <xf numFmtId="2" fontId="4" fillId="0" borderId="0" xfId="0" applyNumberFormat="1" applyFont="1"/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2" borderId="3" xfId="0" applyNumberFormat="1" applyFont="1" applyFill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3" xfId="0" applyFont="1" applyFill="1" applyBorder="1" applyProtection="1">
      <protection locked="0"/>
    </xf>
    <xf numFmtId="164" fontId="3" fillId="2" borderId="3" xfId="0" applyNumberFormat="1" applyFont="1" applyFill="1" applyBorder="1" applyProtection="1"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8" fillId="0" borderId="0" xfId="0" applyFont="1" applyFill="1" applyBorder="1" applyAlignment="1" applyProtection="1">
      <alignment horizontal="left" indent="1"/>
    </xf>
    <xf numFmtId="0" fontId="3" fillId="0" borderId="1" xfId="0" applyFont="1" applyBorder="1" applyAlignment="1">
      <alignment horizontal="left" indent="1"/>
    </xf>
    <xf numFmtId="0" fontId="4" fillId="0" borderId="0" xfId="0" applyFont="1" applyAlignment="1">
      <alignment horizontal="left" indent="2"/>
    </xf>
    <xf numFmtId="0" fontId="3" fillId="2" borderId="3" xfId="0" applyFont="1" applyFill="1" applyBorder="1" applyAlignment="1" applyProtection="1">
      <alignment horizontal="left" indent="2"/>
      <protection locked="0"/>
    </xf>
    <xf numFmtId="0" fontId="0" fillId="0" borderId="0" xfId="0" applyAlignment="1">
      <alignment horizontal="left" indent="1"/>
    </xf>
    <xf numFmtId="0" fontId="0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/>
    <xf numFmtId="0" fontId="3" fillId="0" borderId="0" xfId="0" applyFont="1" applyBorder="1" applyAlignment="1"/>
    <xf numFmtId="0" fontId="15" fillId="0" borderId="0" xfId="2" applyFont="1" applyAlignment="1" applyProtection="1">
      <alignment horizontal="left" indent="1"/>
    </xf>
    <xf numFmtId="0" fontId="3" fillId="0" borderId="0" xfId="2" applyFont="1" applyAlignment="1" applyProtection="1">
      <alignment horizontal="left" indent="1"/>
    </xf>
    <xf numFmtId="14" fontId="3" fillId="0" borderId="0" xfId="0" applyNumberFormat="1" applyFont="1" applyAlignment="1" applyProtection="1">
      <alignment horizontal="left"/>
    </xf>
    <xf numFmtId="0" fontId="0" fillId="0" borderId="0" xfId="0" applyAlignment="1">
      <alignment horizontal="left" indent="2"/>
    </xf>
    <xf numFmtId="0" fontId="11" fillId="0" borderId="0" xfId="0" applyFont="1" applyAlignment="1">
      <alignment wrapText="1"/>
    </xf>
    <xf numFmtId="165" fontId="3" fillId="2" borderId="3" xfId="1" applyNumberFormat="1" applyFont="1" applyFill="1" applyBorder="1" applyProtection="1">
      <protection locked="0"/>
    </xf>
    <xf numFmtId="166" fontId="3" fillId="2" borderId="3" xfId="0" applyNumberFormat="1" applyFont="1" applyFill="1" applyBorder="1" applyProtection="1">
      <protection locked="0"/>
    </xf>
    <xf numFmtId="164" fontId="5" fillId="2" borderId="3" xfId="0" applyNumberFormat="1" applyFont="1" applyFill="1" applyBorder="1" applyProtection="1">
      <protection locked="0"/>
    </xf>
    <xf numFmtId="167" fontId="3" fillId="2" borderId="3" xfId="3" applyNumberFormat="1" applyFont="1" applyFill="1" applyBorder="1" applyProtection="1">
      <protection locked="0"/>
    </xf>
    <xf numFmtId="164" fontId="3" fillId="2" borderId="3" xfId="0" applyNumberFormat="1" applyFont="1" applyFill="1" applyBorder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 indent="1"/>
    </xf>
    <xf numFmtId="0" fontId="0" fillId="0" borderId="0" xfId="2" applyFont="1" applyAlignment="1" applyProtection="1">
      <alignment horizontal="left" indent="1"/>
    </xf>
    <xf numFmtId="0" fontId="16" fillId="0" borderId="0" xfId="2" applyFont="1" applyAlignment="1" applyProtection="1">
      <alignment horizontal="left" indent="1"/>
    </xf>
    <xf numFmtId="0" fontId="17" fillId="0" borderId="0" xfId="0" applyFont="1" applyAlignment="1">
      <alignment horizontal="left" indent="1"/>
    </xf>
    <xf numFmtId="14" fontId="3" fillId="0" borderId="0" xfId="0" applyNumberFormat="1" applyFont="1" applyAlignment="1" applyProtection="1">
      <alignment horizontal="left" indent="1"/>
    </xf>
    <xf numFmtId="0" fontId="8" fillId="3" borderId="4" xfId="0" applyFont="1" applyFill="1" applyBorder="1" applyAlignment="1" applyProtection="1">
      <alignment horizontal="left" indent="1"/>
    </xf>
    <xf numFmtId="0" fontId="8" fillId="3" borderId="1" xfId="0" applyFont="1" applyFill="1" applyBorder="1" applyAlignment="1" applyProtection="1">
      <alignment horizontal="left" indent="1"/>
    </xf>
    <xf numFmtId="0" fontId="8" fillId="3" borderId="5" xfId="0" applyFont="1" applyFill="1" applyBorder="1" applyAlignment="1" applyProtection="1">
      <alignment horizontal="left" indent="1"/>
    </xf>
    <xf numFmtId="0" fontId="3" fillId="2" borderId="4" xfId="0" applyFont="1" applyFill="1" applyBorder="1" applyAlignment="1" applyProtection="1">
      <alignment horizontal="left" indent="1"/>
      <protection locked="0"/>
    </xf>
    <xf numFmtId="0" fontId="13" fillId="0" borderId="1" xfId="0" applyFont="1" applyBorder="1" applyAlignment="1" applyProtection="1">
      <alignment horizontal="left" indent="1"/>
      <protection locked="0"/>
    </xf>
    <xf numFmtId="0" fontId="13" fillId="0" borderId="5" xfId="0" applyFont="1" applyBorder="1" applyAlignment="1" applyProtection="1">
      <alignment horizontal="left" indent="1"/>
      <protection locked="0"/>
    </xf>
    <xf numFmtId="0" fontId="0" fillId="2" borderId="6" xfId="0" applyFont="1" applyFill="1" applyBorder="1" applyAlignment="1" applyProtection="1">
      <alignment horizontal="left" indent="1"/>
      <protection locked="0"/>
    </xf>
    <xf numFmtId="0" fontId="13" fillId="0" borderId="7" xfId="0" applyFont="1" applyBorder="1" applyAlignment="1" applyProtection="1">
      <alignment horizontal="left" indent="1"/>
      <protection locked="0"/>
    </xf>
    <xf numFmtId="0" fontId="13" fillId="0" borderId="8" xfId="0" applyFont="1" applyBorder="1" applyAlignment="1" applyProtection="1">
      <alignment horizontal="left" indent="1"/>
      <protection locked="0"/>
    </xf>
    <xf numFmtId="0" fontId="3" fillId="2" borderId="1" xfId="0" applyFont="1" applyFill="1" applyBorder="1" applyAlignment="1" applyProtection="1">
      <alignment horizontal="left" indent="1"/>
      <protection locked="0"/>
    </xf>
    <xf numFmtId="0" fontId="3" fillId="2" borderId="5" xfId="0" applyFont="1" applyFill="1" applyBorder="1" applyAlignment="1" applyProtection="1">
      <alignment horizontal="left" indent="1"/>
      <protection locked="0"/>
    </xf>
    <xf numFmtId="0" fontId="18" fillId="0" borderId="0" xfId="0" applyFont="1" applyAlignment="1">
      <alignment wrapText="1"/>
    </xf>
    <xf numFmtId="0" fontId="19" fillId="0" borderId="0" xfId="0" applyFont="1" applyFill="1" applyAlignment="1">
      <alignment horizontal="left" indent="1"/>
    </xf>
    <xf numFmtId="0" fontId="9" fillId="4" borderId="9" xfId="0" applyFont="1" applyFill="1" applyBorder="1" applyAlignment="1">
      <alignment horizontal="left" indent="1"/>
    </xf>
    <xf numFmtId="0" fontId="9" fillId="4" borderId="9" xfId="0" applyFont="1" applyFill="1" applyBorder="1" applyAlignment="1"/>
    <xf numFmtId="0" fontId="20" fillId="4" borderId="9" xfId="0" applyFont="1" applyFill="1" applyBorder="1" applyAlignment="1">
      <alignment horizontal="right"/>
    </xf>
    <xf numFmtId="0" fontId="0" fillId="2" borderId="3" xfId="0" applyFont="1" applyFill="1" applyBorder="1" applyAlignment="1" applyProtection="1">
      <alignment horizontal="left" indent="2"/>
      <protection locked="0"/>
    </xf>
    <xf numFmtId="0" fontId="0" fillId="0" borderId="0" xfId="0" applyFont="1" applyAlignment="1">
      <alignment horizontal="left" indent="1"/>
    </xf>
  </cellXfs>
  <cellStyles count="4">
    <cellStyle name="Comma" xfId="1" builtinId="3"/>
    <cellStyle name="Hyperlink" xfId="2" builtinId="8"/>
    <cellStyle name="Normal" xfId="0" builtinId="0" customBuiltin="1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54</xdr:row>
      <xdr:rowOff>47625</xdr:rowOff>
    </xdr:from>
    <xdr:to>
      <xdr:col>6</xdr:col>
      <xdr:colOff>847725</xdr:colOff>
      <xdr:row>57</xdr:row>
      <xdr:rowOff>66914</xdr:rowOff>
    </xdr:to>
    <xdr:pic>
      <xdr:nvPicPr>
        <xdr:cNvPr id="4" name="Picture 3" title="ISU Extension and Outreach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0925" y="9077325"/>
          <a:ext cx="2743200" cy="5050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54</xdr:row>
      <xdr:rowOff>47625</xdr:rowOff>
    </xdr:from>
    <xdr:to>
      <xdr:col>6</xdr:col>
      <xdr:colOff>847725</xdr:colOff>
      <xdr:row>57</xdr:row>
      <xdr:rowOff>66914</xdr:rowOff>
    </xdr:to>
    <xdr:pic>
      <xdr:nvPicPr>
        <xdr:cNvPr id="2" name="Picture 1" title="ISU Extension and Outreach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9039225"/>
          <a:ext cx="2743200" cy="5050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agdm/crops/html/a1-17.html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hanlon@iastate.edu?subject=AgDM-fruit-and-vegetable-budget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tension.iastate.edu/agdm/crops/html/a1-17.html" TargetMode="External"/><Relationship Id="rId2" Type="http://schemas.openxmlformats.org/officeDocument/2006/relationships/hyperlink" Target="http://www.extension.iastate.edu/agdm/wdfinancial.html" TargetMode="External"/><Relationship Id="rId1" Type="http://schemas.openxmlformats.org/officeDocument/2006/relationships/hyperlink" Target="http://www.extension.iastate.edu/agdm/crops/pdf/a3-24.pdf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ohanlon@iastate.edu?subject=AgDM-fruit-and-vegetable-budge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63"/>
  <sheetViews>
    <sheetView showGridLines="0" tabSelected="1" zoomScaleNormal="100" workbookViewId="0"/>
  </sheetViews>
  <sheetFormatPr defaultRowHeight="12.75" x14ac:dyDescent="0.2"/>
  <cols>
    <col min="1" max="1" width="31.42578125" style="28" customWidth="1"/>
    <col min="2" max="2" width="1.140625" style="2" customWidth="1"/>
    <col min="3" max="7" width="12.85546875" style="2" customWidth="1"/>
    <col min="8" max="16384" width="9.140625" style="2"/>
  </cols>
  <sheetData>
    <row r="1" spans="1:8" s="67" customFormat="1" ht="30" customHeight="1" thickBot="1" x14ac:dyDescent="0.3">
      <c r="A1" s="66" t="s">
        <v>38</v>
      </c>
      <c r="G1" s="68" t="s">
        <v>48</v>
      </c>
    </row>
    <row r="2" spans="1:8" ht="15.75" thickTop="1" x14ac:dyDescent="0.25">
      <c r="A2" s="27" t="s">
        <v>42</v>
      </c>
      <c r="B2" s="9"/>
    </row>
    <row r="3" spans="1:8" x14ac:dyDescent="0.2">
      <c r="A3" s="49" t="s">
        <v>43</v>
      </c>
      <c r="B3" s="50"/>
      <c r="C3" s="50"/>
      <c r="D3" s="50"/>
      <c r="E3" s="50"/>
      <c r="F3" s="50"/>
      <c r="G3" s="50"/>
      <c r="H3" s="51"/>
    </row>
    <row r="5" spans="1:8" s="10" customFormat="1" ht="12" x14ac:dyDescent="0.2">
      <c r="A5" s="53" t="s">
        <v>12</v>
      </c>
      <c r="B5" s="54"/>
      <c r="C5" s="54"/>
      <c r="D5" s="55"/>
    </row>
    <row r="6" spans="1:8" s="10" customFormat="1" ht="12" x14ac:dyDescent="0.2">
      <c r="A6" s="29"/>
      <c r="B6" s="11"/>
      <c r="C6" s="11"/>
    </row>
    <row r="7" spans="1:8" s="10" customFormat="1" ht="12" x14ac:dyDescent="0.2">
      <c r="A7" s="29" t="s">
        <v>34</v>
      </c>
      <c r="B7" s="11"/>
      <c r="C7" s="11"/>
    </row>
    <row r="8" spans="1:8" x14ac:dyDescent="0.2">
      <c r="A8" s="56" t="s">
        <v>40</v>
      </c>
      <c r="B8" s="57"/>
      <c r="C8" s="58"/>
      <c r="D8" s="28"/>
      <c r="E8" s="28"/>
      <c r="F8" s="28"/>
      <c r="G8" s="28"/>
    </row>
    <row r="9" spans="1:8" x14ac:dyDescent="0.2">
      <c r="A9" s="59" t="s">
        <v>44</v>
      </c>
      <c r="B9" s="60"/>
      <c r="C9" s="61"/>
      <c r="D9" s="28"/>
      <c r="E9" s="28"/>
      <c r="F9" s="28"/>
      <c r="G9" s="28"/>
    </row>
    <row r="10" spans="1:8" x14ac:dyDescent="0.2">
      <c r="A10" s="56"/>
      <c r="B10" s="62"/>
      <c r="C10" s="62"/>
      <c r="D10" s="62"/>
      <c r="E10" s="62"/>
      <c r="F10" s="62"/>
      <c r="G10" s="63"/>
    </row>
    <row r="11" spans="1:8" x14ac:dyDescent="0.2">
      <c r="A11" s="30"/>
      <c r="B11" s="1"/>
      <c r="C11" s="1"/>
      <c r="D11" s="21" t="s">
        <v>0</v>
      </c>
      <c r="E11" s="21" t="s">
        <v>1</v>
      </c>
      <c r="F11" s="21" t="s">
        <v>2</v>
      </c>
      <c r="G11" s="21" t="s">
        <v>3</v>
      </c>
    </row>
    <row r="12" spans="1:8" x14ac:dyDescent="0.2">
      <c r="A12" s="15" t="s">
        <v>15</v>
      </c>
    </row>
    <row r="13" spans="1:8" x14ac:dyDescent="0.2">
      <c r="A13" s="28" t="s">
        <v>10</v>
      </c>
      <c r="D13" s="24">
        <v>150</v>
      </c>
      <c r="E13" s="23" t="s">
        <v>4</v>
      </c>
      <c r="F13" s="47">
        <v>1.5</v>
      </c>
      <c r="G13" s="4">
        <f>D13*F13</f>
        <v>225</v>
      </c>
    </row>
    <row r="14" spans="1:8" x14ac:dyDescent="0.2">
      <c r="A14" s="31" t="s">
        <v>16</v>
      </c>
      <c r="G14" s="17">
        <f>SUM(G13)</f>
        <v>225</v>
      </c>
    </row>
    <row r="16" spans="1:8" x14ac:dyDescent="0.2">
      <c r="A16" s="15" t="s">
        <v>17</v>
      </c>
    </row>
    <row r="17" spans="1:8" x14ac:dyDescent="0.2">
      <c r="A17" s="28" t="s">
        <v>5</v>
      </c>
      <c r="E17" s="3"/>
      <c r="F17" s="6"/>
      <c r="G17" s="6"/>
    </row>
    <row r="18" spans="1:8" x14ac:dyDescent="0.2">
      <c r="A18" s="32" t="s">
        <v>35</v>
      </c>
      <c r="D18" s="24">
        <v>0.75</v>
      </c>
      <c r="E18" s="23" t="s">
        <v>4</v>
      </c>
      <c r="F18" s="25">
        <v>0.75</v>
      </c>
      <c r="G18" s="5">
        <f>D18*F18</f>
        <v>0.5625</v>
      </c>
    </row>
    <row r="19" spans="1:8" x14ac:dyDescent="0.2">
      <c r="A19" s="32" t="s">
        <v>36</v>
      </c>
      <c r="D19" s="43">
        <v>6000</v>
      </c>
      <c r="E19" s="23" t="s">
        <v>41</v>
      </c>
      <c r="F19" s="44">
        <v>2E-3</v>
      </c>
      <c r="G19" s="6">
        <f>D19*F19</f>
        <v>12</v>
      </c>
    </row>
    <row r="20" spans="1:8" x14ac:dyDescent="0.2">
      <c r="A20" s="32" t="s">
        <v>37</v>
      </c>
      <c r="D20" s="24">
        <v>10</v>
      </c>
      <c r="E20" s="23" t="s">
        <v>4</v>
      </c>
      <c r="F20" s="25">
        <v>0.35</v>
      </c>
      <c r="G20" s="6">
        <f>D20*F20</f>
        <v>3.5</v>
      </c>
    </row>
    <row r="21" spans="1:8" x14ac:dyDescent="0.2">
      <c r="A21" s="32" t="s">
        <v>18</v>
      </c>
      <c r="D21" s="24">
        <v>0</v>
      </c>
      <c r="E21" s="23" t="s">
        <v>4</v>
      </c>
      <c r="F21" s="25">
        <v>0</v>
      </c>
      <c r="G21" s="6">
        <f>D21*F21</f>
        <v>0</v>
      </c>
      <c r="H21" s="16"/>
    </row>
    <row r="22" spans="1:8" x14ac:dyDescent="0.2">
      <c r="A22" s="28" t="s">
        <v>19</v>
      </c>
      <c r="E22" s="3"/>
      <c r="F22" s="6"/>
      <c r="G22" s="6"/>
    </row>
    <row r="23" spans="1:8" x14ac:dyDescent="0.2">
      <c r="A23" s="69" t="s">
        <v>49</v>
      </c>
      <c r="D23" s="24">
        <v>0.75</v>
      </c>
      <c r="E23" s="23" t="s">
        <v>7</v>
      </c>
      <c r="F23" s="25">
        <v>14.75</v>
      </c>
      <c r="G23" s="6">
        <f t="shared" ref="G23:G24" si="0">D23*F23</f>
        <v>11.0625</v>
      </c>
    </row>
    <row r="24" spans="1:8" x14ac:dyDescent="0.2">
      <c r="A24" s="69" t="s">
        <v>50</v>
      </c>
      <c r="D24" s="22">
        <v>0.2</v>
      </c>
      <c r="E24" s="23" t="s">
        <v>7</v>
      </c>
      <c r="F24" s="25">
        <v>14.75</v>
      </c>
      <c r="G24" s="6">
        <f t="shared" si="0"/>
        <v>2.95</v>
      </c>
    </row>
    <row r="25" spans="1:8" x14ac:dyDescent="0.2">
      <c r="A25" s="69" t="s">
        <v>51</v>
      </c>
      <c r="D25" s="22">
        <v>2</v>
      </c>
      <c r="E25" s="23" t="s">
        <v>7</v>
      </c>
      <c r="F25" s="25">
        <v>14.75</v>
      </c>
      <c r="G25" s="6">
        <f>D25*F25</f>
        <v>29.5</v>
      </c>
    </row>
    <row r="26" spans="1:8" x14ac:dyDescent="0.2">
      <c r="A26" s="32" t="s">
        <v>18</v>
      </c>
      <c r="D26" s="24">
        <v>0</v>
      </c>
      <c r="E26" s="23" t="s">
        <v>7</v>
      </c>
      <c r="F26" s="25">
        <v>14.75</v>
      </c>
      <c r="G26" s="6">
        <f>D26*F26</f>
        <v>0</v>
      </c>
      <c r="H26" s="16"/>
    </row>
    <row r="27" spans="1:8" x14ac:dyDescent="0.2">
      <c r="A27" s="70" t="s">
        <v>52</v>
      </c>
      <c r="D27" s="5">
        <f>SUM(G18:G26)</f>
        <v>59.575000000000003</v>
      </c>
      <c r="E27" s="23" t="s">
        <v>8</v>
      </c>
      <c r="F27" s="46">
        <v>5.8000000000000003E-2</v>
      </c>
      <c r="G27" s="7">
        <f>D27*F27*6/12</f>
        <v>1.7276750000000003</v>
      </c>
    </row>
    <row r="28" spans="1:8" x14ac:dyDescent="0.2">
      <c r="A28" s="31" t="s">
        <v>20</v>
      </c>
      <c r="E28" s="3"/>
      <c r="F28" s="6"/>
      <c r="G28" s="17">
        <f>SUM(G18:G27)</f>
        <v>61.302675000000001</v>
      </c>
    </row>
    <row r="29" spans="1:8" x14ac:dyDescent="0.2">
      <c r="E29" s="3"/>
      <c r="F29" s="6"/>
      <c r="G29" s="6"/>
    </row>
    <row r="30" spans="1:8" x14ac:dyDescent="0.2">
      <c r="A30" s="15" t="s">
        <v>21</v>
      </c>
      <c r="D30" s="19" t="s">
        <v>0</v>
      </c>
      <c r="E30" s="19" t="s">
        <v>1</v>
      </c>
      <c r="F30" s="20" t="s">
        <v>2</v>
      </c>
      <c r="G30" s="19" t="s">
        <v>3</v>
      </c>
    </row>
    <row r="31" spans="1:8" x14ac:dyDescent="0.2">
      <c r="A31" s="28" t="s">
        <v>11</v>
      </c>
      <c r="D31" s="12">
        <f>D13</f>
        <v>150</v>
      </c>
      <c r="E31" s="26" t="s">
        <v>9</v>
      </c>
      <c r="F31" s="25">
        <v>0.04</v>
      </c>
      <c r="G31" s="5">
        <f>D31*F31</f>
        <v>6</v>
      </c>
    </row>
    <row r="32" spans="1:8" x14ac:dyDescent="0.2">
      <c r="A32" s="28" t="s">
        <v>6</v>
      </c>
      <c r="E32" s="3"/>
      <c r="F32" s="6"/>
      <c r="G32" s="6"/>
    </row>
    <row r="33" spans="1:8" x14ac:dyDescent="0.2">
      <c r="A33" s="69" t="s">
        <v>53</v>
      </c>
      <c r="D33" s="22">
        <v>2.5</v>
      </c>
      <c r="E33" s="23" t="s">
        <v>7</v>
      </c>
      <c r="F33" s="25">
        <v>14.75</v>
      </c>
      <c r="G33" s="5">
        <f>D33*F33</f>
        <v>36.875</v>
      </c>
    </row>
    <row r="34" spans="1:8" x14ac:dyDescent="0.2">
      <c r="A34" s="32" t="s">
        <v>18</v>
      </c>
      <c r="D34" s="22">
        <v>0</v>
      </c>
      <c r="E34" s="23" t="s">
        <v>7</v>
      </c>
      <c r="F34" s="25">
        <v>14.75</v>
      </c>
      <c r="G34" s="8">
        <f>D34*F34</f>
        <v>0</v>
      </c>
      <c r="H34" s="16"/>
    </row>
    <row r="35" spans="1:8" x14ac:dyDescent="0.2">
      <c r="A35" s="31" t="s">
        <v>22</v>
      </c>
      <c r="E35" s="3"/>
      <c r="F35" s="6"/>
      <c r="G35" s="17">
        <f>SUM(G31:G34)</f>
        <v>42.875</v>
      </c>
    </row>
    <row r="36" spans="1:8" x14ac:dyDescent="0.2">
      <c r="E36" s="3"/>
      <c r="F36" s="6"/>
      <c r="G36" s="5"/>
    </row>
    <row r="37" spans="1:8" x14ac:dyDescent="0.2">
      <c r="A37" s="15" t="s">
        <v>23</v>
      </c>
      <c r="E37" s="3"/>
      <c r="F37" s="6"/>
      <c r="G37" s="6"/>
    </row>
    <row r="38" spans="1:8" x14ac:dyDescent="0.2">
      <c r="A38" s="28" t="s">
        <v>32</v>
      </c>
      <c r="E38" s="3"/>
      <c r="F38" s="6"/>
      <c r="G38" s="5">
        <f>G28+G35</f>
        <v>104.17767499999999</v>
      </c>
    </row>
    <row r="39" spans="1:8" x14ac:dyDescent="0.2">
      <c r="A39" s="28" t="s">
        <v>33</v>
      </c>
      <c r="E39" s="3"/>
      <c r="F39" s="6"/>
      <c r="G39" s="6">
        <f>IF(D13&gt;0, G38/D13, 0)</f>
        <v>0.69451783333333328</v>
      </c>
    </row>
    <row r="40" spans="1:8" x14ac:dyDescent="0.2">
      <c r="E40" s="3"/>
      <c r="G40" s="6"/>
    </row>
    <row r="41" spans="1:8" x14ac:dyDescent="0.2">
      <c r="A41" s="15" t="s">
        <v>24</v>
      </c>
      <c r="E41" s="3"/>
      <c r="G41" s="6"/>
    </row>
    <row r="42" spans="1:8" x14ac:dyDescent="0.2">
      <c r="A42" s="32" t="s">
        <v>29</v>
      </c>
      <c r="E42" s="3"/>
      <c r="G42" s="25">
        <v>2.38</v>
      </c>
    </row>
    <row r="43" spans="1:8" x14ac:dyDescent="0.2">
      <c r="A43" s="32" t="s">
        <v>30</v>
      </c>
      <c r="E43" s="3"/>
      <c r="G43" s="25">
        <v>11.9</v>
      </c>
    </row>
    <row r="44" spans="1:8" x14ac:dyDescent="0.2">
      <c r="A44" s="32" t="s">
        <v>31</v>
      </c>
      <c r="E44" s="3"/>
      <c r="G44" s="45">
        <f>219/70</f>
        <v>3.1285714285714286</v>
      </c>
    </row>
    <row r="45" spans="1:8" x14ac:dyDescent="0.2">
      <c r="A45" s="31" t="s">
        <v>28</v>
      </c>
      <c r="E45" s="3"/>
      <c r="G45" s="17">
        <f>SUM(G42:G44)</f>
        <v>17.408571428571431</v>
      </c>
    </row>
    <row r="46" spans="1:8" x14ac:dyDescent="0.2">
      <c r="E46" s="3"/>
      <c r="G46" s="6"/>
    </row>
    <row r="47" spans="1:8" x14ac:dyDescent="0.2">
      <c r="A47" s="15" t="s">
        <v>25</v>
      </c>
      <c r="E47" s="3"/>
      <c r="G47" s="6"/>
    </row>
    <row r="48" spans="1:8" x14ac:dyDescent="0.2">
      <c r="A48" s="28" t="s">
        <v>32</v>
      </c>
      <c r="E48" s="3"/>
      <c r="G48" s="17">
        <f>G38+G45</f>
        <v>121.58624642857143</v>
      </c>
    </row>
    <row r="49" spans="1:9" x14ac:dyDescent="0.2">
      <c r="A49" s="28" t="s">
        <v>33</v>
      </c>
      <c r="E49" s="3"/>
      <c r="G49" s="18">
        <f>IF(D13&gt;0, G48/D13, 0)</f>
        <v>0.81057497619047614</v>
      </c>
    </row>
    <row r="50" spans="1:9" x14ac:dyDescent="0.2">
      <c r="G50" s="18"/>
    </row>
    <row r="51" spans="1:9" x14ac:dyDescent="0.2">
      <c r="A51" s="15" t="s">
        <v>26</v>
      </c>
      <c r="G51" s="17">
        <f>G14-G38</f>
        <v>120.82232500000001</v>
      </c>
    </row>
    <row r="52" spans="1:9" ht="14.25" customHeight="1" x14ac:dyDescent="0.2">
      <c r="A52" s="15" t="s">
        <v>27</v>
      </c>
      <c r="G52" s="17">
        <f>G14-G48</f>
        <v>103.41375357142857</v>
      </c>
    </row>
    <row r="55" spans="1:9" x14ac:dyDescent="0.2">
      <c r="A55" s="34" t="s">
        <v>45</v>
      </c>
      <c r="B55" s="35"/>
      <c r="C55" s="36"/>
      <c r="D55" s="37"/>
      <c r="E55" s="37"/>
      <c r="F55" s="37"/>
      <c r="G55" s="37"/>
    </row>
    <row r="56" spans="1:9" x14ac:dyDescent="0.2">
      <c r="A56" s="38" t="s">
        <v>46</v>
      </c>
      <c r="B56" s="13"/>
      <c r="C56" s="13"/>
      <c r="E56" s="13"/>
      <c r="F56" s="13"/>
      <c r="G56" s="13"/>
    </row>
    <row r="57" spans="1:9" x14ac:dyDescent="0.2">
      <c r="A57" s="39" t="s">
        <v>13</v>
      </c>
      <c r="E57" s="13"/>
      <c r="F57" s="13"/>
      <c r="G57" s="13"/>
    </row>
    <row r="58" spans="1:9" x14ac:dyDescent="0.2">
      <c r="A58" s="52">
        <f ca="1">TODAY()</f>
        <v>44228</v>
      </c>
      <c r="B58" s="52"/>
      <c r="C58" s="13"/>
      <c r="D58" s="13"/>
      <c r="E58" s="13"/>
      <c r="F58" s="14"/>
      <c r="G58" s="13"/>
    </row>
    <row r="59" spans="1:9" customFormat="1" x14ac:dyDescent="0.2">
      <c r="A59" s="48" t="s">
        <v>39</v>
      </c>
      <c r="B59" s="40"/>
    </row>
    <row r="60" spans="1:9" customFormat="1" x14ac:dyDescent="0.2">
      <c r="A60" s="41" t="s">
        <v>14</v>
      </c>
    </row>
    <row r="61" spans="1:9" customFormat="1" ht="12.75" customHeight="1" x14ac:dyDescent="0.2">
      <c r="A61" s="65" t="s">
        <v>47</v>
      </c>
      <c r="B61" s="64"/>
      <c r="C61" s="64"/>
      <c r="D61" s="64"/>
      <c r="E61" s="64"/>
      <c r="F61" s="64"/>
      <c r="G61" s="64"/>
      <c r="H61" s="42"/>
      <c r="I61" s="42"/>
    </row>
    <row r="62" spans="1:9" ht="20.25" customHeight="1" x14ac:dyDescent="0.2">
      <c r="A62" s="64"/>
      <c r="B62" s="64"/>
      <c r="C62" s="64"/>
      <c r="D62" s="64"/>
      <c r="E62" s="64"/>
      <c r="F62" s="64"/>
      <c r="G62" s="64"/>
      <c r="H62" s="42"/>
    </row>
    <row r="63" spans="1:9" x14ac:dyDescent="0.2">
      <c r="A63" s="33"/>
      <c r="B63"/>
      <c r="C63"/>
      <c r="D63"/>
      <c r="E63"/>
      <c r="F63"/>
      <c r="G63"/>
    </row>
  </sheetData>
  <sheetProtection sheet="1" objects="1" scenarios="1"/>
  <mergeCells count="6">
    <mergeCell ref="A3:H3"/>
    <mergeCell ref="A5:D5"/>
    <mergeCell ref="A8:C8"/>
    <mergeCell ref="A9:C9"/>
    <mergeCell ref="A10:G10"/>
    <mergeCell ref="A58:B58"/>
  </mergeCells>
  <phoneticPr fontId="0" type="noConversion"/>
  <hyperlinks>
    <hyperlink ref="A3:B3" r:id="rId1" display="Estimating the Field Capacity of Farm Machines"/>
    <hyperlink ref="A3" r:id="rId2" display="Learn in the Financial Information section"/>
    <hyperlink ref="A3:G3" r:id="rId3" display="For more information on this budget, see the information file Iowa Vegetable Production Budgets."/>
    <hyperlink ref="A56" r:id="rId4"/>
  </hyperlinks>
  <pageMargins left="0.75" right="0.75" top="0.75" bottom="0.75" header="0.5" footer="0.5"/>
  <pageSetup scale="73" orientation="portrait" horizontalDpi="300" verticalDpi="300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63"/>
  <sheetViews>
    <sheetView showGridLines="0" zoomScaleNormal="100" workbookViewId="0"/>
  </sheetViews>
  <sheetFormatPr defaultRowHeight="12.75" x14ac:dyDescent="0.2"/>
  <cols>
    <col min="1" max="1" width="31.42578125" style="28" customWidth="1"/>
    <col min="2" max="2" width="1.140625" style="2" customWidth="1"/>
    <col min="3" max="7" width="12.85546875" style="2" customWidth="1"/>
    <col min="8" max="16384" width="9.140625" style="2"/>
  </cols>
  <sheetData>
    <row r="1" spans="1:8" s="67" customFormat="1" ht="30" customHeight="1" thickBot="1" x14ac:dyDescent="0.3">
      <c r="A1" s="66" t="s">
        <v>38</v>
      </c>
      <c r="G1" s="68" t="s">
        <v>48</v>
      </c>
    </row>
    <row r="2" spans="1:8" ht="15.75" thickTop="1" x14ac:dyDescent="0.25">
      <c r="A2" s="27" t="s">
        <v>42</v>
      </c>
      <c r="B2" s="9"/>
    </row>
    <row r="3" spans="1:8" x14ac:dyDescent="0.2">
      <c r="A3" s="49" t="s">
        <v>43</v>
      </c>
      <c r="B3" s="50"/>
      <c r="C3" s="50"/>
      <c r="D3" s="50"/>
      <c r="E3" s="50"/>
      <c r="F3" s="50"/>
      <c r="G3" s="50"/>
      <c r="H3" s="51"/>
    </row>
    <row r="5" spans="1:8" s="10" customFormat="1" ht="12" x14ac:dyDescent="0.2">
      <c r="A5" s="53" t="s">
        <v>12</v>
      </c>
      <c r="B5" s="54"/>
      <c r="C5" s="54"/>
      <c r="D5" s="55"/>
    </row>
    <row r="6" spans="1:8" s="10" customFormat="1" ht="12" x14ac:dyDescent="0.2">
      <c r="A6" s="29"/>
      <c r="B6" s="11"/>
      <c r="C6" s="11"/>
    </row>
    <row r="7" spans="1:8" s="10" customFormat="1" ht="12" x14ac:dyDescent="0.2">
      <c r="A7" s="29" t="s">
        <v>34</v>
      </c>
      <c r="B7" s="11"/>
      <c r="C7" s="11"/>
    </row>
    <row r="8" spans="1:8" x14ac:dyDescent="0.2">
      <c r="A8" s="56" t="s">
        <v>40</v>
      </c>
      <c r="B8" s="57"/>
      <c r="C8" s="58"/>
      <c r="D8" s="28"/>
      <c r="E8" s="28"/>
      <c r="F8" s="28"/>
      <c r="G8" s="28"/>
    </row>
    <row r="9" spans="1:8" x14ac:dyDescent="0.2">
      <c r="A9" s="59"/>
      <c r="B9" s="60"/>
      <c r="C9" s="61"/>
      <c r="D9" s="28"/>
      <c r="E9" s="28"/>
      <c r="F9" s="28"/>
      <c r="G9" s="28"/>
    </row>
    <row r="10" spans="1:8" x14ac:dyDescent="0.2">
      <c r="A10" s="56"/>
      <c r="B10" s="62"/>
      <c r="C10" s="62"/>
      <c r="D10" s="62"/>
      <c r="E10" s="62"/>
      <c r="F10" s="62"/>
      <c r="G10" s="63"/>
    </row>
    <row r="11" spans="1:8" x14ac:dyDescent="0.2">
      <c r="A11" s="30"/>
      <c r="B11" s="1"/>
      <c r="C11" s="1"/>
      <c r="D11" s="21" t="s">
        <v>0</v>
      </c>
      <c r="E11" s="21" t="s">
        <v>1</v>
      </c>
      <c r="F11" s="21" t="s">
        <v>2</v>
      </c>
      <c r="G11" s="21" t="s">
        <v>3</v>
      </c>
    </row>
    <row r="12" spans="1:8" x14ac:dyDescent="0.2">
      <c r="A12" s="15" t="s">
        <v>15</v>
      </c>
    </row>
    <row r="13" spans="1:8" x14ac:dyDescent="0.2">
      <c r="A13" s="28" t="s">
        <v>10</v>
      </c>
      <c r="D13" s="24"/>
      <c r="E13" s="23" t="s">
        <v>4</v>
      </c>
      <c r="F13" s="47"/>
      <c r="G13" s="4">
        <f>D13*F13</f>
        <v>0</v>
      </c>
    </row>
    <row r="14" spans="1:8" x14ac:dyDescent="0.2">
      <c r="A14" s="31" t="s">
        <v>16</v>
      </c>
      <c r="G14" s="17">
        <f>SUM(G13)</f>
        <v>0</v>
      </c>
    </row>
    <row r="16" spans="1:8" x14ac:dyDescent="0.2">
      <c r="A16" s="15" t="s">
        <v>17</v>
      </c>
    </row>
    <row r="17" spans="1:8" x14ac:dyDescent="0.2">
      <c r="A17" s="28" t="s">
        <v>5</v>
      </c>
      <c r="E17" s="3"/>
      <c r="F17" s="6"/>
      <c r="G17" s="6"/>
    </row>
    <row r="18" spans="1:8" x14ac:dyDescent="0.2">
      <c r="A18" s="32" t="s">
        <v>35</v>
      </c>
      <c r="D18" s="24"/>
      <c r="E18" s="23" t="s">
        <v>4</v>
      </c>
      <c r="F18" s="25"/>
      <c r="G18" s="5">
        <f>D18*F18</f>
        <v>0</v>
      </c>
    </row>
    <row r="19" spans="1:8" x14ac:dyDescent="0.2">
      <c r="A19" s="32" t="s">
        <v>36</v>
      </c>
      <c r="D19" s="43"/>
      <c r="E19" s="23" t="s">
        <v>41</v>
      </c>
      <c r="F19" s="44"/>
      <c r="G19" s="6">
        <f>D19*F19</f>
        <v>0</v>
      </c>
    </row>
    <row r="20" spans="1:8" x14ac:dyDescent="0.2">
      <c r="A20" s="32" t="s">
        <v>37</v>
      </c>
      <c r="D20" s="24"/>
      <c r="E20" s="23" t="s">
        <v>4</v>
      </c>
      <c r="F20" s="25"/>
      <c r="G20" s="6">
        <f>D20*F20</f>
        <v>0</v>
      </c>
    </row>
    <row r="21" spans="1:8" x14ac:dyDescent="0.2">
      <c r="A21" s="32" t="s">
        <v>18</v>
      </c>
      <c r="D21" s="24"/>
      <c r="E21" s="23" t="s">
        <v>4</v>
      </c>
      <c r="F21" s="25"/>
      <c r="G21" s="6">
        <f>D21*F21</f>
        <v>0</v>
      </c>
      <c r="H21" s="16"/>
    </row>
    <row r="22" spans="1:8" x14ac:dyDescent="0.2">
      <c r="A22" s="28" t="s">
        <v>19</v>
      </c>
      <c r="E22" s="3"/>
      <c r="F22" s="6"/>
      <c r="G22" s="6"/>
    </row>
    <row r="23" spans="1:8" x14ac:dyDescent="0.2">
      <c r="A23" s="69" t="s">
        <v>49</v>
      </c>
      <c r="D23" s="24"/>
      <c r="E23" s="23" t="s">
        <v>7</v>
      </c>
      <c r="F23" s="25"/>
      <c r="G23" s="6">
        <f t="shared" ref="G23:G24" si="0">D23*F23</f>
        <v>0</v>
      </c>
    </row>
    <row r="24" spans="1:8" x14ac:dyDescent="0.2">
      <c r="A24" s="69" t="s">
        <v>50</v>
      </c>
      <c r="D24" s="22"/>
      <c r="E24" s="23" t="s">
        <v>7</v>
      </c>
      <c r="F24" s="25"/>
      <c r="G24" s="6">
        <f t="shared" si="0"/>
        <v>0</v>
      </c>
    </row>
    <row r="25" spans="1:8" x14ac:dyDescent="0.2">
      <c r="A25" s="69" t="s">
        <v>51</v>
      </c>
      <c r="D25" s="22"/>
      <c r="E25" s="23" t="s">
        <v>7</v>
      </c>
      <c r="F25" s="25"/>
      <c r="G25" s="6">
        <f>D25*F25</f>
        <v>0</v>
      </c>
    </row>
    <row r="26" spans="1:8" x14ac:dyDescent="0.2">
      <c r="A26" s="32" t="s">
        <v>18</v>
      </c>
      <c r="D26" s="24"/>
      <c r="E26" s="23" t="s">
        <v>7</v>
      </c>
      <c r="F26" s="25"/>
      <c r="G26" s="6">
        <f>D26*F26</f>
        <v>0</v>
      </c>
      <c r="H26" s="16"/>
    </row>
    <row r="27" spans="1:8" x14ac:dyDescent="0.2">
      <c r="A27" s="70" t="s">
        <v>52</v>
      </c>
      <c r="D27" s="5">
        <f>SUM(G18:G26)</f>
        <v>0</v>
      </c>
      <c r="E27" s="23" t="s">
        <v>8</v>
      </c>
      <c r="F27" s="46"/>
      <c r="G27" s="7">
        <f>D27*F27*6/12</f>
        <v>0</v>
      </c>
    </row>
    <row r="28" spans="1:8" x14ac:dyDescent="0.2">
      <c r="A28" s="31" t="s">
        <v>20</v>
      </c>
      <c r="E28" s="3"/>
      <c r="F28" s="6"/>
      <c r="G28" s="17">
        <f>SUM(G18:G27)</f>
        <v>0</v>
      </c>
    </row>
    <row r="29" spans="1:8" x14ac:dyDescent="0.2">
      <c r="E29" s="3"/>
      <c r="F29" s="6"/>
      <c r="G29" s="6"/>
    </row>
    <row r="30" spans="1:8" x14ac:dyDescent="0.2">
      <c r="A30" s="15" t="s">
        <v>21</v>
      </c>
      <c r="D30" s="19" t="s">
        <v>0</v>
      </c>
      <c r="E30" s="19" t="s">
        <v>1</v>
      </c>
      <c r="F30" s="20" t="s">
        <v>2</v>
      </c>
      <c r="G30" s="19" t="s">
        <v>3</v>
      </c>
    </row>
    <row r="31" spans="1:8" x14ac:dyDescent="0.2">
      <c r="A31" s="28" t="s">
        <v>11</v>
      </c>
      <c r="D31" s="12">
        <f>D13</f>
        <v>0</v>
      </c>
      <c r="E31" s="26" t="s">
        <v>9</v>
      </c>
      <c r="F31" s="25"/>
      <c r="G31" s="5">
        <f>D31*F31</f>
        <v>0</v>
      </c>
    </row>
    <row r="32" spans="1:8" x14ac:dyDescent="0.2">
      <c r="A32" s="28" t="s">
        <v>6</v>
      </c>
      <c r="E32" s="3"/>
      <c r="F32" s="6"/>
      <c r="G32" s="6"/>
    </row>
    <row r="33" spans="1:8" x14ac:dyDescent="0.2">
      <c r="A33" s="69" t="s">
        <v>53</v>
      </c>
      <c r="D33" s="22"/>
      <c r="E33" s="23" t="s">
        <v>7</v>
      </c>
      <c r="F33" s="25"/>
      <c r="G33" s="5">
        <f>D33*F33</f>
        <v>0</v>
      </c>
    </row>
    <row r="34" spans="1:8" x14ac:dyDescent="0.2">
      <c r="A34" s="32" t="s">
        <v>18</v>
      </c>
      <c r="D34" s="22"/>
      <c r="E34" s="23" t="s">
        <v>7</v>
      </c>
      <c r="F34" s="25"/>
      <c r="G34" s="8">
        <f>D34*F34</f>
        <v>0</v>
      </c>
      <c r="H34" s="16"/>
    </row>
    <row r="35" spans="1:8" x14ac:dyDescent="0.2">
      <c r="A35" s="31" t="s">
        <v>22</v>
      </c>
      <c r="E35" s="3"/>
      <c r="F35" s="6"/>
      <c r="G35" s="17">
        <f>SUM(G31:G34)</f>
        <v>0</v>
      </c>
    </row>
    <row r="36" spans="1:8" x14ac:dyDescent="0.2">
      <c r="E36" s="3"/>
      <c r="F36" s="6"/>
      <c r="G36" s="5"/>
    </row>
    <row r="37" spans="1:8" x14ac:dyDescent="0.2">
      <c r="A37" s="15" t="s">
        <v>23</v>
      </c>
      <c r="E37" s="3"/>
      <c r="F37" s="6"/>
      <c r="G37" s="6"/>
    </row>
    <row r="38" spans="1:8" x14ac:dyDescent="0.2">
      <c r="A38" s="28" t="s">
        <v>32</v>
      </c>
      <c r="E38" s="3"/>
      <c r="F38" s="6"/>
      <c r="G38" s="5">
        <f>G28+G35</f>
        <v>0</v>
      </c>
    </row>
    <row r="39" spans="1:8" x14ac:dyDescent="0.2">
      <c r="A39" s="28" t="s">
        <v>33</v>
      </c>
      <c r="E39" s="3"/>
      <c r="F39" s="6"/>
      <c r="G39" s="6">
        <f>IF(D13&gt;0, G38/D13, 0)</f>
        <v>0</v>
      </c>
    </row>
    <row r="40" spans="1:8" x14ac:dyDescent="0.2">
      <c r="E40" s="3"/>
      <c r="G40" s="6"/>
    </row>
    <row r="41" spans="1:8" x14ac:dyDescent="0.2">
      <c r="A41" s="15" t="s">
        <v>24</v>
      </c>
      <c r="E41" s="3"/>
      <c r="G41" s="6"/>
    </row>
    <row r="42" spans="1:8" x14ac:dyDescent="0.2">
      <c r="A42" s="32" t="s">
        <v>29</v>
      </c>
      <c r="E42" s="3"/>
      <c r="G42" s="25"/>
    </row>
    <row r="43" spans="1:8" x14ac:dyDescent="0.2">
      <c r="A43" s="32" t="s">
        <v>30</v>
      </c>
      <c r="E43" s="3"/>
      <c r="G43" s="25"/>
    </row>
    <row r="44" spans="1:8" x14ac:dyDescent="0.2">
      <c r="A44" s="32" t="s">
        <v>31</v>
      </c>
      <c r="E44" s="3"/>
      <c r="G44" s="45"/>
    </row>
    <row r="45" spans="1:8" x14ac:dyDescent="0.2">
      <c r="A45" s="31" t="s">
        <v>28</v>
      </c>
      <c r="E45" s="3"/>
      <c r="G45" s="17">
        <f>SUM(G42:G44)</f>
        <v>0</v>
      </c>
    </row>
    <row r="46" spans="1:8" x14ac:dyDescent="0.2">
      <c r="E46" s="3"/>
      <c r="G46" s="6"/>
    </row>
    <row r="47" spans="1:8" x14ac:dyDescent="0.2">
      <c r="A47" s="15" t="s">
        <v>25</v>
      </c>
      <c r="E47" s="3"/>
      <c r="G47" s="6"/>
    </row>
    <row r="48" spans="1:8" x14ac:dyDescent="0.2">
      <c r="A48" s="28" t="s">
        <v>32</v>
      </c>
      <c r="E48" s="3"/>
      <c r="G48" s="17">
        <f>G38+G45</f>
        <v>0</v>
      </c>
    </row>
    <row r="49" spans="1:9" x14ac:dyDescent="0.2">
      <c r="A49" s="28" t="s">
        <v>33</v>
      </c>
      <c r="E49" s="3"/>
      <c r="G49" s="18">
        <f>IF(D13&gt;0, G48/D13, 0)</f>
        <v>0</v>
      </c>
    </row>
    <row r="50" spans="1:9" x14ac:dyDescent="0.2">
      <c r="G50" s="18"/>
    </row>
    <row r="51" spans="1:9" x14ac:dyDescent="0.2">
      <c r="A51" s="15" t="s">
        <v>26</v>
      </c>
      <c r="G51" s="17">
        <f>G14-G38</f>
        <v>0</v>
      </c>
    </row>
    <row r="52" spans="1:9" ht="14.25" customHeight="1" x14ac:dyDescent="0.2">
      <c r="A52" s="15" t="s">
        <v>27</v>
      </c>
      <c r="G52" s="17">
        <f>G14-G48</f>
        <v>0</v>
      </c>
    </row>
    <row r="55" spans="1:9" x14ac:dyDescent="0.2">
      <c r="A55" s="34" t="s">
        <v>45</v>
      </c>
      <c r="B55" s="35"/>
      <c r="C55" s="36"/>
      <c r="D55" s="37"/>
      <c r="E55" s="37"/>
      <c r="F55" s="37"/>
      <c r="G55" s="37"/>
    </row>
    <row r="56" spans="1:9" x14ac:dyDescent="0.2">
      <c r="A56" s="38" t="s">
        <v>46</v>
      </c>
      <c r="B56" s="13"/>
      <c r="C56" s="13"/>
      <c r="E56" s="13"/>
      <c r="F56" s="13"/>
      <c r="G56" s="13"/>
    </row>
    <row r="57" spans="1:9" x14ac:dyDescent="0.2">
      <c r="A57" s="39" t="s">
        <v>13</v>
      </c>
      <c r="E57" s="13"/>
      <c r="F57" s="13"/>
      <c r="G57" s="13"/>
    </row>
    <row r="58" spans="1:9" x14ac:dyDescent="0.2">
      <c r="A58" s="52">
        <f ca="1">TODAY()</f>
        <v>44228</v>
      </c>
      <c r="B58" s="52"/>
      <c r="C58" s="13"/>
      <c r="D58" s="13"/>
      <c r="E58" s="13"/>
      <c r="F58" s="14"/>
      <c r="G58" s="13"/>
    </row>
    <row r="59" spans="1:9" customFormat="1" x14ac:dyDescent="0.2">
      <c r="A59" s="48" t="s">
        <v>39</v>
      </c>
      <c r="B59" s="40"/>
    </row>
    <row r="60" spans="1:9" customFormat="1" x14ac:dyDescent="0.2">
      <c r="A60" s="41" t="s">
        <v>14</v>
      </c>
    </row>
    <row r="61" spans="1:9" customFormat="1" ht="12.75" customHeight="1" x14ac:dyDescent="0.2">
      <c r="A61" s="65" t="s">
        <v>47</v>
      </c>
      <c r="B61" s="64"/>
      <c r="C61" s="64"/>
      <c r="D61" s="64"/>
      <c r="E61" s="64"/>
      <c r="F61" s="64"/>
      <c r="G61" s="64"/>
      <c r="H61" s="42"/>
      <c r="I61" s="42"/>
    </row>
    <row r="62" spans="1:9" ht="20.25" customHeight="1" x14ac:dyDescent="0.2">
      <c r="A62" s="64"/>
      <c r="B62" s="64"/>
      <c r="C62" s="64"/>
      <c r="D62" s="64"/>
      <c r="E62" s="64"/>
      <c r="F62" s="64"/>
      <c r="G62" s="64"/>
      <c r="H62" s="42"/>
    </row>
    <row r="63" spans="1:9" x14ac:dyDescent="0.2">
      <c r="A63" s="33"/>
      <c r="B63"/>
      <c r="C63"/>
      <c r="D63"/>
      <c r="E63"/>
      <c r="F63"/>
      <c r="G63"/>
    </row>
  </sheetData>
  <sheetProtection sheet="1" objects="1" scenarios="1"/>
  <mergeCells count="6">
    <mergeCell ref="A3:H3"/>
    <mergeCell ref="A5:D5"/>
    <mergeCell ref="A8:C8"/>
    <mergeCell ref="A9:C9"/>
    <mergeCell ref="A10:G10"/>
    <mergeCell ref="A58:B58"/>
  </mergeCells>
  <hyperlinks>
    <hyperlink ref="A3:B3" r:id="rId1" display="Estimating the Field Capacity of Farm Machines"/>
    <hyperlink ref="A3" r:id="rId2" display="Learn in the Financial Information section"/>
    <hyperlink ref="A3:G3" r:id="rId3" display="For more information on this budget, see the information file Iowa Vegetable Production Budgets."/>
    <hyperlink ref="A56" r:id="rId4"/>
  </hyperlinks>
  <pageMargins left="0.75" right="0.75" top="0.75" bottom="0.75" header="0.5" footer="0.5"/>
  <pageSetup scale="73" orientation="portrait" horizontalDpi="300" verticalDpi="300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Carrots Example</vt:lpstr>
      <vt:lpstr>Blank</vt:lpstr>
      <vt:lpstr>Blank!Print_Area</vt:lpstr>
      <vt:lpstr>'Carrots Example'!Print_Area</vt:lpstr>
    </vt:vector>
  </TitlesOfParts>
  <Company>Iowa State University Extension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Crop Budget -Tomatoes</dc:title>
  <dc:creator>Craig A Chase</dc:creator>
  <cp:lastModifiedBy>Johanns, Ann M [ECONA]</cp:lastModifiedBy>
  <cp:lastPrinted>2006-07-31T16:14:46Z</cp:lastPrinted>
  <dcterms:created xsi:type="dcterms:W3CDTF">2001-06-26T13:59:27Z</dcterms:created>
  <dcterms:modified xsi:type="dcterms:W3CDTF">2021-02-01T21:58:00Z</dcterms:modified>
</cp:coreProperties>
</file>