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olste\Box\00 Anns Files\AgDM\3-24\B1-21_FM1815_LivestockEnterpriseBudgetsIowa2024 Folder\"/>
    </mc:Choice>
  </mc:AlternateContent>
  <xr:revisionPtr revIDLastSave="0" documentId="13_ncr:1_{274030FB-EDB4-460E-94CD-ACA4AFD769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rly Lambing" sheetId="7" r:id="rId1"/>
    <sheet name="Late Lambing" sheetId="1" r:id="rId2"/>
    <sheet name="Blank" sheetId="6" r:id="rId3"/>
  </sheets>
  <definedNames>
    <definedName name="_xlnm.Print_Area" localSheetId="2">Blank!$A$1:$L$62</definedName>
    <definedName name="_xlnm.Print_Area" localSheetId="0">'Early Lambing'!$A$1:$L$62</definedName>
    <definedName name="_xlnm.Print_Area" localSheetId="1">'Late Lambing'!$A$1:$L$62</definedName>
    <definedName name="wrn.Beef._.Budgets." hidden="1">{"Beef Feed Needs 1",#N/A,FALSE,"Total";"Beef Feed Needs 2",#N/A,FALSE,"Total";"Beef Budgets 1",#N/A,FALSE,"Total";"Beef Budgets 2",#N/A,FALSE,"Total";"Beef Budgets 3",#N/A,FALSE,"Total";"Beef Budgets 4",#N/A,FALSE,"Total";"Beef Cow Calf 1",#N/A,FALSE,"Total";"Beef Cow Calf 2",#N/A,FALSE,"Total"}</definedName>
    <definedName name="wrn.Dairy._.Budgets." hidden="1">{"Dairy Budgets 1",#N/A,FALSE,"Total";"Dairy Budgets 2",#N/A,FALSE,"Total";"Dairy Budgets 3",#N/A,FALSE,"Total"}</definedName>
    <definedName name="wrn.Price._.Inputs." hidden="1">{"Price Assumptions",#N/A,FALSE,"Total"}</definedName>
    <definedName name="wrn.Sheep._.Budgets." hidden="1">{"Sheep Budgets 1",#N/A,FALSE,"Total";"Sheep Budgets 2",#N/A,FALSE,"Total";"Sheep Budgets 3",#N/A,FALSE,"Total";"Sheep Budgets 4",#N/A,FALSE,"Total"}</definedName>
    <definedName name="wrn.Swine._.Budgets." hidden="1">{"Swine Investment 1",#N/A,FALSE,"Total";"Swine Investment 2",#N/A,FALSE,"Total";"Swine Budget 1",#N/A,FALSE,"Total";"Swine Budget 2",#N/A,FALSE,"Total";"Swine Budget 3",#N/A,FALSE,"Total"}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9" i="7" l="1"/>
  <c r="K46" i="7"/>
  <c r="K36" i="7"/>
  <c r="K27" i="7"/>
  <c r="K26" i="7"/>
  <c r="K25" i="7"/>
  <c r="K24" i="7"/>
  <c r="K23" i="7"/>
  <c r="K17" i="7"/>
  <c r="B16" i="7"/>
  <c r="K16" i="7" s="1"/>
  <c r="B15" i="7"/>
  <c r="K29" i="7" l="1"/>
  <c r="K35" i="7" s="1"/>
  <c r="K38" i="7" s="1"/>
  <c r="K15" i="7"/>
  <c r="K19" i="7" s="1"/>
  <c r="A59" i="1"/>
  <c r="A59" i="6"/>
  <c r="K48" i="7" l="1"/>
  <c r="K53" i="7" s="1"/>
  <c r="K52" i="7"/>
  <c r="K40" i="7"/>
  <c r="K46" i="6"/>
  <c r="K36" i="6"/>
  <c r="K27" i="6"/>
  <c r="K26" i="6"/>
  <c r="K25" i="6"/>
  <c r="K24" i="6"/>
  <c r="K23" i="6"/>
  <c r="K17" i="6"/>
  <c r="B16" i="6"/>
  <c r="K16" i="6" s="1"/>
  <c r="B15" i="6"/>
  <c r="K50" i="7" l="1"/>
  <c r="K29" i="6"/>
  <c r="K35" i="6" s="1"/>
  <c r="K38" i="6"/>
  <c r="K15" i="6"/>
  <c r="K19" i="6" s="1"/>
  <c r="K17" i="1"/>
  <c r="K40" i="6" l="1"/>
  <c r="K52" i="6"/>
  <c r="K48" i="6"/>
  <c r="K53" i="6" s="1"/>
  <c r="B15" i="1"/>
  <c r="K50" i="6" l="1"/>
  <c r="K23" i="1"/>
  <c r="K24" i="1"/>
  <c r="K46" i="1"/>
  <c r="K25" i="1"/>
  <c r="K26" i="1"/>
  <c r="B16" i="1"/>
  <c r="K16" i="1" s="1"/>
  <c r="K27" i="1"/>
  <c r="K36" i="1"/>
  <c r="K29" i="1" l="1"/>
  <c r="K15" i="1"/>
  <c r="K19" i="1" s="1"/>
  <c r="K35" i="1" l="1"/>
  <c r="K38" i="1" s="1"/>
  <c r="K52" i="1" s="1"/>
  <c r="K48" i="1" l="1"/>
  <c r="K53" i="1" s="1"/>
  <c r="K40" i="1"/>
  <c r="K50" i="1" l="1"/>
</calcChain>
</file>

<file path=xl/sharedStrings.xml><?xml version="1.0" encoding="utf-8"?>
<sst xmlns="http://schemas.openxmlformats.org/spreadsheetml/2006/main" count="319" uniqueCount="72">
  <si>
    <t>Income</t>
  </si>
  <si>
    <t>Variable Costs</t>
  </si>
  <si>
    <t>Fixed Costs</t>
  </si>
  <si>
    <t xml:space="preserve"> </t>
  </si>
  <si>
    <t>Total</t>
  </si>
  <si>
    <t>=</t>
  </si>
  <si>
    <t>hours</t>
  </si>
  <si>
    <t>Production Efficiencies</t>
  </si>
  <si>
    <t>per acre</t>
  </si>
  <si>
    <t>acres</t>
  </si>
  <si>
    <t>per ton</t>
  </si>
  <si>
    <t>tons</t>
  </si>
  <si>
    <t xml:space="preserve">head </t>
  </si>
  <si>
    <t xml:space="preserve">Total All Costs  </t>
  </si>
  <si>
    <t xml:space="preserve">Income Over all Costs  </t>
  </si>
  <si>
    <t xml:space="preserve"> =</t>
  </si>
  <si>
    <t xml:space="preserve">  Lamb weaning rate</t>
  </si>
  <si>
    <t xml:space="preserve">  Lamb death loss</t>
  </si>
  <si>
    <t xml:space="preserve">  Ewe death loss</t>
  </si>
  <si>
    <t xml:space="preserve">  Ewe replacement rate</t>
  </si>
  <si>
    <t xml:space="preserve">  Wool</t>
  </si>
  <si>
    <t>Date Printed:</t>
  </si>
  <si>
    <t>Enter your input values in shaded cells.</t>
  </si>
  <si>
    <t xml:space="preserve">  Lambs</t>
  </si>
  <si>
    <t xml:space="preserve">  Cull ewes</t>
  </si>
  <si>
    <t>Ewe Flock - One Ewe</t>
  </si>
  <si>
    <t>months</t>
  </si>
  <si>
    <t xml:space="preserve">Breakeven selling price for variable costs (per lb) </t>
  </si>
  <si>
    <t xml:space="preserve">Breakeven selling price for all costs (per lb) </t>
  </si>
  <si>
    <t>Quantity</t>
  </si>
  <si>
    <t>Unit</t>
  </si>
  <si>
    <t>Price</t>
  </si>
  <si>
    <t xml:space="preserve">Total Feed Costs  </t>
  </si>
  <si>
    <t>Other</t>
  </si>
  <si>
    <t xml:space="preserve">Labor  </t>
  </si>
  <si>
    <t xml:space="preserve">Total Variable Costs  </t>
  </si>
  <si>
    <t xml:space="preserve">Income Over Variable Costs  </t>
  </si>
  <si>
    <t xml:space="preserve">Pasture  </t>
  </si>
  <si>
    <t>Corn</t>
  </si>
  <si>
    <t xml:space="preserve">Alfalfa - brome hay  </t>
  </si>
  <si>
    <t>Feed Costs</t>
  </si>
  <si>
    <t xml:space="preserve">Total Fixed Costs  </t>
  </si>
  <si>
    <t>Machinery, equipment, housing &amp; fences</t>
  </si>
  <si>
    <t xml:space="preserve">Interest &amp; insurance on breeding herd  </t>
  </si>
  <si>
    <t>Ram depreciation/replacement</t>
  </si>
  <si>
    <t>Interest on variable costs</t>
  </si>
  <si>
    <t xml:space="preserve">  Gross Income</t>
  </si>
  <si>
    <t>Early Lambing</t>
  </si>
  <si>
    <t>Ag Decision Maker -- Iowa State University Extension and Outreach</t>
  </si>
  <si>
    <r>
      <t xml:space="preserve">For more information see Information File B1-21 </t>
    </r>
    <r>
      <rPr>
        <u/>
        <sz val="10"/>
        <color indexed="45"/>
        <rFont val="Arial"/>
        <family val="2"/>
      </rPr>
      <t>Livestock Enterprise Budgets</t>
    </r>
    <r>
      <rPr>
        <sz val="10"/>
        <rFont val="Arial"/>
        <family val="2"/>
      </rPr>
      <t>.</t>
    </r>
  </si>
  <si>
    <t>Contact: Tim Christensen</t>
  </si>
  <si>
    <t>Late Lambing</t>
  </si>
  <si>
    <t>This institution is an equal opportunity provider.</t>
  </si>
  <si>
    <r>
      <t>For the full non-discrimination statement or accommodation inquiries, go to </t>
    </r>
    <r>
      <rPr>
        <u/>
        <sz val="10"/>
        <color indexed="12"/>
        <rFont val="Arial Narrow"/>
        <family val="2"/>
      </rPr>
      <t>https://www.extension.iastate.edu/diversity/ext.</t>
    </r>
  </si>
  <si>
    <t>per hour</t>
  </si>
  <si>
    <t>per bushel</t>
  </si>
  <si>
    <t>bushel</t>
  </si>
  <si>
    <t>per pound</t>
  </si>
  <si>
    <t>pounds</t>
  </si>
  <si>
    <t>annually</t>
  </si>
  <si>
    <t>Veterinary and health</t>
  </si>
  <si>
    <t>Machinery, equipment, fuel and repairs</t>
  </si>
  <si>
    <t>Marketing and miscellaneous</t>
  </si>
  <si>
    <t xml:space="preserve">Pasture fertilizer and miscellaneous costs  </t>
  </si>
  <si>
    <t xml:space="preserve">Supplement and minerals  </t>
  </si>
  <si>
    <t>×</t>
  </si>
  <si>
    <t>Version 1.6_32024</t>
  </si>
  <si>
    <t xml:space="preserve">Number of lambs sold = lamb weaning rate × (1 - lamb death loss) - ewe replacement rate / (1- ewe death loss rate)  </t>
  </si>
  <si>
    <t>Number of cull ewes sold = ewe replacement rate × (1 - ewe death loss rate)</t>
  </si>
  <si>
    <t xml:space="preserve">Interest on variable costs = variable costs × interest rate ×  total production period (months) / 12 months  </t>
  </si>
  <si>
    <t>Breakeven selling price for variable costs = (total variable costs - cull ewe income - wool income) / (number  lambs sold × lamb selling weight (lbs/head))</t>
  </si>
  <si>
    <t>Breakeven selling price for total costs = (total costs - cull ewe income - wool income) / (number  lambs sold × lamb selling weight (lbs/head))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</si>
</sst>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General_)"/>
  </numFmts>
  <fonts count="1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45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Univers (E1)"/>
    </font>
    <font>
      <sz val="10"/>
      <name val="Courier"/>
    </font>
    <font>
      <b/>
      <sz val="14"/>
      <color indexed="9"/>
      <name val="Arial"/>
      <family val="2"/>
    </font>
    <font>
      <u/>
      <sz val="10"/>
      <color rgb="FFC00000"/>
      <name val="Arial"/>
      <family val="2"/>
    </font>
    <font>
      <sz val="6"/>
      <color indexed="63"/>
      <name val="Arial"/>
      <family val="2"/>
    </font>
    <font>
      <b/>
      <sz val="11"/>
      <color theme="1" tint="0.249977111117893"/>
      <name val="Arial"/>
      <family val="2"/>
    </font>
    <font>
      <sz val="10"/>
      <name val="Arial Narrow"/>
      <family val="2"/>
    </font>
    <font>
      <u/>
      <sz val="10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5" fontId="12" fillId="0" borderId="0"/>
    <xf numFmtId="165" fontId="11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left"/>
    </xf>
    <xf numFmtId="0" fontId="7" fillId="0" borderId="0" xfId="1" applyFont="1" applyAlignment="1" applyProtection="1">
      <alignment horizontal="left"/>
    </xf>
    <xf numFmtId="0" fontId="1" fillId="0" borderId="0" xfId="0" applyFont="1"/>
    <xf numFmtId="0" fontId="1" fillId="0" borderId="0" xfId="1" applyFont="1" applyAlignment="1" applyProtection="1">
      <alignment horizontal="left"/>
    </xf>
    <xf numFmtId="0" fontId="3" fillId="0" borderId="0" xfId="0" applyFont="1"/>
    <xf numFmtId="0" fontId="3" fillId="2" borderId="1" xfId="0" applyFont="1" applyFill="1" applyBorder="1" applyAlignment="1" applyProtection="1">
      <alignment shrinkToFit="1"/>
      <protection locked="0"/>
    </xf>
    <xf numFmtId="164" fontId="3" fillId="2" borderId="1" xfId="0" applyNumberFormat="1" applyFont="1" applyFill="1" applyBorder="1" applyAlignment="1" applyProtection="1">
      <alignment shrinkToFit="1"/>
      <protection locked="0"/>
    </xf>
    <xf numFmtId="1" fontId="3" fillId="2" borderId="1" xfId="0" applyNumberFormat="1" applyFont="1" applyFill="1" applyBorder="1" applyAlignment="1" applyProtection="1">
      <alignment shrinkToFit="1"/>
      <protection locked="0"/>
    </xf>
    <xf numFmtId="9" fontId="3" fillId="2" borderId="1" xfId="4" applyFont="1" applyFill="1" applyBorder="1" applyAlignment="1" applyProtection="1">
      <alignment shrinkToFit="1"/>
      <protection locked="0"/>
    </xf>
    <xf numFmtId="165" fontId="4" fillId="0" borderId="0" xfId="3" applyFont="1" applyAlignment="1">
      <alignment horizontal="center"/>
    </xf>
    <xf numFmtId="0" fontId="4" fillId="0" borderId="0" xfId="0" applyFont="1"/>
    <xf numFmtId="165" fontId="3" fillId="0" borderId="0" xfId="3" applyFont="1"/>
    <xf numFmtId="165" fontId="3" fillId="0" borderId="0" xfId="3" applyFont="1" applyAlignment="1">
      <alignment horizontal="right"/>
    </xf>
    <xf numFmtId="165" fontId="3" fillId="0" borderId="0" xfId="3" applyFont="1" applyAlignment="1">
      <alignment horizontal="left"/>
    </xf>
    <xf numFmtId="165" fontId="12" fillId="0" borderId="0" xfId="2"/>
    <xf numFmtId="39" fontId="6" fillId="2" borderId="1" xfId="0" applyNumberFormat="1" applyFont="1" applyFill="1" applyBorder="1" applyAlignment="1" applyProtection="1">
      <alignment shrinkToFit="1"/>
      <protection locked="0"/>
    </xf>
    <xf numFmtId="39" fontId="3" fillId="2" borderId="1" xfId="0" applyNumberFormat="1" applyFont="1" applyFill="1" applyBorder="1" applyAlignment="1" applyProtection="1">
      <alignment shrinkToFit="1"/>
      <protection locked="0"/>
    </xf>
    <xf numFmtId="7" fontId="3" fillId="2" borderId="1" xfId="0" applyNumberFormat="1" applyFont="1" applyFill="1" applyBorder="1" applyAlignment="1" applyProtection="1">
      <alignment shrinkToFit="1"/>
      <protection locked="0"/>
    </xf>
    <xf numFmtId="0" fontId="2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shrinkToFit="1"/>
    </xf>
    <xf numFmtId="2" fontId="3" fillId="0" borderId="0" xfId="0" applyNumberFormat="1" applyFont="1" applyAlignment="1">
      <alignment shrinkToFit="1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7" fontId="3" fillId="0" borderId="0" xfId="0" applyNumberFormat="1" applyFont="1" applyAlignment="1">
      <alignment shrinkToFit="1"/>
    </xf>
    <xf numFmtId="39" fontId="3" fillId="0" borderId="0" xfId="0" applyNumberFormat="1" applyFont="1" applyAlignment="1">
      <alignment shrinkToFit="1"/>
    </xf>
    <xf numFmtId="164" fontId="3" fillId="0" borderId="0" xfId="0" applyNumberFormat="1" applyFont="1"/>
    <xf numFmtId="2" fontId="3" fillId="0" borderId="0" xfId="0" applyNumberFormat="1" applyFont="1"/>
    <xf numFmtId="0" fontId="0" fillId="0" borderId="0" xfId="0" applyAlignment="1">
      <alignment shrinkToFit="1"/>
    </xf>
    <xf numFmtId="164" fontId="3" fillId="0" borderId="0" xfId="0" applyNumberFormat="1" applyFont="1" applyAlignment="1">
      <alignment shrinkToFi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164" fontId="6" fillId="0" borderId="2" xfId="0" applyNumberFormat="1" applyFont="1" applyBorder="1" applyAlignment="1">
      <alignment shrinkToFit="1"/>
    </xf>
    <xf numFmtId="164" fontId="3" fillId="0" borderId="3" xfId="0" applyNumberFormat="1" applyFont="1" applyBorder="1" applyAlignment="1">
      <alignment shrinkToFit="1"/>
    </xf>
    <xf numFmtId="7" fontId="3" fillId="0" borderId="0" xfId="0" applyNumberFormat="1" applyFont="1" applyAlignment="1">
      <alignment horizontal="right" shrinkToFit="1"/>
    </xf>
    <xf numFmtId="0" fontId="9" fillId="0" borderId="0" xfId="0" applyFont="1"/>
    <xf numFmtId="0" fontId="4" fillId="0" borderId="0" xfId="0" applyFont="1" applyAlignment="1">
      <alignment horizontal="center"/>
    </xf>
    <xf numFmtId="39" fontId="6" fillId="0" borderId="2" xfId="0" applyNumberFormat="1" applyFont="1" applyBorder="1" applyAlignment="1">
      <alignment shrinkToFit="1"/>
    </xf>
    <xf numFmtId="7" fontId="3" fillId="0" borderId="0" xfId="0" applyNumberFormat="1" applyFont="1"/>
    <xf numFmtId="14" fontId="1" fillId="0" borderId="0" xfId="0" applyNumberFormat="1" applyFont="1" applyAlignment="1">
      <alignment horizontal="left"/>
    </xf>
    <xf numFmtId="0" fontId="8" fillId="0" borderId="0" xfId="1" applyAlignment="1" applyProtection="1">
      <alignment wrapText="1"/>
    </xf>
    <xf numFmtId="0" fontId="10" fillId="3" borderId="5" xfId="0" applyFont="1" applyFill="1" applyBorder="1"/>
    <xf numFmtId="0" fontId="10" fillId="3" borderId="6" xfId="0" applyFont="1" applyFill="1" applyBorder="1"/>
    <xf numFmtId="0" fontId="4" fillId="2" borderId="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15" fillId="0" borderId="0" xfId="0" applyFont="1" applyAlignment="1">
      <alignment wrapText="1"/>
    </xf>
    <xf numFmtId="0" fontId="3" fillId="0" borderId="0" xfId="1" applyFont="1" applyAlignment="1" applyProtection="1">
      <alignment horizontal="left" indent="1"/>
    </xf>
    <xf numFmtId="0" fontId="10" fillId="3" borderId="4" xfId="0" applyFont="1" applyFill="1" applyBorder="1" applyAlignment="1">
      <alignment horizontal="left" indent="1"/>
    </xf>
    <xf numFmtId="0" fontId="4" fillId="2" borderId="4" xfId="0" applyFont="1" applyFill="1" applyBorder="1" applyAlignment="1" applyProtection="1">
      <alignment horizontal="left" indent="1"/>
      <protection locked="0"/>
    </xf>
    <xf numFmtId="165" fontId="3" fillId="0" borderId="0" xfId="3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3" fillId="2" borderId="1" xfId="0" applyFont="1" applyFill="1" applyBorder="1" applyAlignment="1" applyProtection="1">
      <alignment horizontal="left" indent="2"/>
      <protection locked="0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3"/>
    </xf>
    <xf numFmtId="0" fontId="14" fillId="0" borderId="0" xfId="1" applyFont="1" applyAlignment="1" applyProtection="1">
      <alignment horizontal="left" indent="1"/>
    </xf>
    <xf numFmtId="0" fontId="1" fillId="0" borderId="0" xfId="1" applyFont="1" applyAlignment="1" applyProtection="1">
      <alignment horizontal="left" indent="1"/>
    </xf>
    <xf numFmtId="14" fontId="1" fillId="0" borderId="0" xfId="0" applyNumberFormat="1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17" fillId="0" borderId="0" xfId="1" applyFont="1" applyAlignment="1" applyProtection="1">
      <alignment horizontal="left" indent="1"/>
    </xf>
    <xf numFmtId="0" fontId="1" fillId="2" borderId="1" xfId="0" applyFont="1" applyFill="1" applyBorder="1" applyAlignment="1" applyProtection="1">
      <alignment horizontal="left" indent="2"/>
      <protection locked="0"/>
    </xf>
    <xf numFmtId="0" fontId="16" fillId="0" borderId="0" xfId="1" applyFont="1" applyBorder="1" applyAlignment="1" applyProtection="1">
      <alignment horizontal="left" indent="1"/>
    </xf>
    <xf numFmtId="0" fontId="16" fillId="0" borderId="0" xfId="1" applyFont="1" applyBorder="1" applyAlignment="1" applyProtection="1"/>
    <xf numFmtId="0" fontId="13" fillId="4" borderId="7" xfId="0" applyFont="1" applyFill="1" applyBorder="1" applyAlignment="1">
      <alignment horizontal="left" indent="1"/>
    </xf>
    <xf numFmtId="0" fontId="13" fillId="4" borderId="7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left" indent="1"/>
      <protection locked="0"/>
    </xf>
  </cellXfs>
  <cellStyles count="5">
    <cellStyle name="Hyperlink" xfId="1" builtinId="8"/>
    <cellStyle name="Normal" xfId="0" builtinId="0"/>
    <cellStyle name="Normal_2007 Livestock Budgets ann" xfId="2" xr:uid="{00000000-0005-0000-0000-000002000000}"/>
    <cellStyle name="Normal_A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632460</xdr:colOff>
      <xdr:row>55</xdr:row>
      <xdr:rowOff>53340</xdr:rowOff>
    </xdr:from>
    <xdr:to>
      <xdr:col>11</xdr:col>
      <xdr:colOff>164441</xdr:colOff>
      <xdr:row>58</xdr:row>
      <xdr:rowOff>20254</xdr:rowOff>
    </xdr:to>
    <xdr:pic>
      <xdr:nvPicPr>
        <xdr:cNvPr id="2" name="Picture 1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1485" y="8883015"/>
          <a:ext cx="2399006" cy="4526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632460</xdr:colOff>
      <xdr:row>55</xdr:row>
      <xdr:rowOff>53340</xdr:rowOff>
    </xdr:from>
    <xdr:to>
      <xdr:col>11</xdr:col>
      <xdr:colOff>164441</xdr:colOff>
      <xdr:row>58</xdr:row>
      <xdr:rowOff>20254</xdr:rowOff>
    </xdr:to>
    <xdr:pic>
      <xdr:nvPicPr>
        <xdr:cNvPr id="3" name="Picture 2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457" y="9102449"/>
          <a:ext cx="2486168" cy="4586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632460</xdr:colOff>
      <xdr:row>55</xdr:row>
      <xdr:rowOff>53340</xdr:rowOff>
    </xdr:from>
    <xdr:to>
      <xdr:col>11</xdr:col>
      <xdr:colOff>164441</xdr:colOff>
      <xdr:row>58</xdr:row>
      <xdr:rowOff>11627</xdr:rowOff>
    </xdr:to>
    <xdr:pic>
      <xdr:nvPicPr>
        <xdr:cNvPr id="3" name="Picture 2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468" y="9507891"/>
          <a:ext cx="2486168" cy="449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extension.iastate.edu/agdm/livestock/html/b1-21.html" TargetMode="External"/><Relationship Id="rId7" Type="http://schemas.openxmlformats.org/officeDocument/2006/relationships/hyperlink" Target="https://www.extension.iastate.edu/diversity/ext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hyperlink" Target="mailto:tsc@iastate.edu?subject=AgDM%20Livestock%20Budget%20Spreadsheet" TargetMode="External"/><Relationship Id="rId5" Type="http://schemas.openxmlformats.org/officeDocument/2006/relationships/hyperlink" Target="http://www.extension.iastate.edu/agdm/" TargetMode="External"/><Relationship Id="rId4" Type="http://schemas.openxmlformats.org/officeDocument/2006/relationships/hyperlink" Target="http://www.extension.iastate.edu/agdm/livestock/html/b1-21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extension.iastate.edu/agdm/livestock/html/b1-21.html" TargetMode="External"/><Relationship Id="rId7" Type="http://schemas.openxmlformats.org/officeDocument/2006/relationships/hyperlink" Target="https://www.extension.iastate.edu/diversity/ext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hyperlink" Target="mailto:tsc@iastate.edu?subject=AgDM%20Livestock%20Budget%20Spreadsheet" TargetMode="External"/><Relationship Id="rId5" Type="http://schemas.openxmlformats.org/officeDocument/2006/relationships/hyperlink" Target="http://www.extension.iastate.edu/agdm/" TargetMode="External"/><Relationship Id="rId4" Type="http://schemas.openxmlformats.org/officeDocument/2006/relationships/hyperlink" Target="http://www.extension.iastate.edu/agdm/livestock/html/b1-21.html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extension.iastate.edu/agdm/livestock/html/b1-21.html" TargetMode="External"/><Relationship Id="rId7" Type="http://schemas.openxmlformats.org/officeDocument/2006/relationships/hyperlink" Target="https://www.extension.iastate.edu/diversity/ext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hyperlink" Target="mailto:tsc@iastate.edu?subject=AgDM%20Livestock%20Budget%20Spreadsheet" TargetMode="External"/><Relationship Id="rId5" Type="http://schemas.openxmlformats.org/officeDocument/2006/relationships/hyperlink" Target="http://www.extension.iastate.edu/agdm/" TargetMode="External"/><Relationship Id="rId4" Type="http://schemas.openxmlformats.org/officeDocument/2006/relationships/hyperlink" Target="http://www.extension.iastate.edu/agdm/livestock/html/b1-21.html" TargetMode="External"/><Relationship Id="rId9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showGridLines="0" tabSelected="1" zoomScaleNormal="100" workbookViewId="0"/>
  </sheetViews>
  <sheetFormatPr defaultColWidth="9.140625" defaultRowHeight="12.75"/>
  <cols>
    <col min="1" max="1" width="39.85546875" style="33" customWidth="1"/>
    <col min="2" max="2" width="6.7109375" customWidth="1"/>
    <col min="3" max="3" width="4.7109375" customWidth="1"/>
    <col min="4" max="4" width="2.7109375" customWidth="1"/>
    <col min="5" max="5" width="8.7109375" customWidth="1"/>
    <col min="6" max="6" width="10.28515625" bestFit="1" customWidth="1"/>
    <col min="7" max="7" width="2.7109375" customWidth="1"/>
    <col min="8" max="8" width="8.7109375" customWidth="1"/>
    <col min="9" max="9" width="7.85546875" customWidth="1"/>
    <col min="10" max="10" width="2.7109375" customWidth="1"/>
    <col min="11" max="11" width="10.7109375" customWidth="1"/>
  </cols>
  <sheetData>
    <row r="1" spans="1:13" s="67" customFormat="1" ht="33.75" customHeight="1" thickBot="1">
      <c r="A1" s="66" t="s">
        <v>25</v>
      </c>
    </row>
    <row r="2" spans="1:13" s="5" customFormat="1" ht="15.75" thickTop="1">
      <c r="A2" s="64" t="s">
        <v>48</v>
      </c>
      <c r="B2" s="65"/>
      <c r="C2" s="65"/>
      <c r="D2" s="65"/>
      <c r="E2" s="65"/>
      <c r="F2" s="65"/>
      <c r="G2" s="65"/>
      <c r="L2" s="42"/>
    </row>
    <row r="3" spans="1:13" s="5" customFormat="1" ht="12.75" customHeight="1">
      <c r="A3" s="50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3">
      <c r="A4" s="51" t="s">
        <v>22</v>
      </c>
      <c r="B4" s="45"/>
      <c r="C4" s="45"/>
      <c r="D4" s="45"/>
      <c r="E4" s="46"/>
    </row>
    <row r="5" spans="1:13" ht="15.75">
      <c r="A5" s="34"/>
      <c r="B5" s="5"/>
      <c r="C5" s="11"/>
      <c r="F5" s="19"/>
      <c r="G5" s="11"/>
      <c r="H5" s="5"/>
      <c r="I5" s="5"/>
      <c r="J5" s="5"/>
      <c r="K5" s="5"/>
      <c r="L5" s="5"/>
      <c r="M5" s="5"/>
    </row>
    <row r="6" spans="1:13" s="5" customFormat="1">
      <c r="A6" s="52" t="s">
        <v>47</v>
      </c>
      <c r="B6" s="47"/>
      <c r="C6" s="47"/>
      <c r="D6" s="48"/>
      <c r="E6" s="11"/>
    </row>
    <row r="7" spans="1:13" s="15" customFormat="1" ht="12.95" customHeight="1">
      <c r="A7" s="53"/>
      <c r="B7" s="12"/>
      <c r="C7" s="13"/>
      <c r="D7" s="14"/>
      <c r="E7" s="14"/>
      <c r="F7" s="12"/>
      <c r="G7" s="12"/>
      <c r="H7" s="12"/>
      <c r="I7" s="12"/>
      <c r="J7" s="12"/>
      <c r="K7" s="12"/>
    </row>
    <row r="8" spans="1:13">
      <c r="A8" s="32" t="s">
        <v>7</v>
      </c>
      <c r="B8" s="5"/>
      <c r="C8" s="5"/>
      <c r="D8" s="5"/>
      <c r="E8" s="5"/>
      <c r="F8" s="5"/>
      <c r="G8" s="5"/>
      <c r="H8" s="5"/>
      <c r="I8" s="5"/>
      <c r="J8" s="5"/>
      <c r="K8" s="20"/>
      <c r="L8" s="5"/>
      <c r="M8" s="5"/>
    </row>
    <row r="9" spans="1:13">
      <c r="A9" s="34" t="s">
        <v>16</v>
      </c>
      <c r="B9" s="9">
        <v>1.6</v>
      </c>
      <c r="C9" s="5"/>
      <c r="D9" s="5"/>
      <c r="F9" s="5"/>
      <c r="L9" s="5"/>
      <c r="M9" s="5"/>
    </row>
    <row r="10" spans="1:13">
      <c r="A10" s="34" t="s">
        <v>17</v>
      </c>
      <c r="B10" s="9">
        <v>0.1</v>
      </c>
      <c r="C10" s="5"/>
      <c r="D10" s="5"/>
      <c r="E10" s="5"/>
      <c r="F10" s="5"/>
      <c r="G10" s="5"/>
      <c r="H10" s="5"/>
      <c r="I10" s="5"/>
      <c r="J10" s="5"/>
      <c r="K10" s="20"/>
      <c r="L10" s="5"/>
      <c r="M10" s="5"/>
    </row>
    <row r="11" spans="1:13">
      <c r="A11" s="34" t="s">
        <v>18</v>
      </c>
      <c r="B11" s="9">
        <v>0.05</v>
      </c>
      <c r="C11" s="5"/>
      <c r="F11" s="5"/>
      <c r="G11" s="5"/>
      <c r="J11" s="5"/>
      <c r="K11" s="20"/>
      <c r="L11" s="5"/>
      <c r="M11" s="5"/>
    </row>
    <row r="12" spans="1:13">
      <c r="A12" s="34" t="s">
        <v>19</v>
      </c>
      <c r="B12" s="9">
        <v>0.2</v>
      </c>
      <c r="C12" s="5"/>
      <c r="D12" s="5"/>
      <c r="E12" s="5"/>
      <c r="F12" s="5"/>
      <c r="G12" s="5"/>
      <c r="J12" s="5"/>
      <c r="K12" s="20"/>
      <c r="L12" s="5"/>
      <c r="M12" s="5"/>
    </row>
    <row r="13" spans="1:13">
      <c r="A13" s="34"/>
      <c r="B13" s="21"/>
      <c r="C13" s="5"/>
      <c r="D13" s="5"/>
      <c r="E13" s="5"/>
      <c r="F13" s="5"/>
      <c r="G13" s="5"/>
      <c r="H13" s="5"/>
      <c r="I13" s="5"/>
      <c r="J13" s="5"/>
      <c r="L13" s="5"/>
      <c r="M13" s="5"/>
    </row>
    <row r="14" spans="1:13">
      <c r="A14" s="32" t="s">
        <v>0</v>
      </c>
      <c r="B14" s="21"/>
      <c r="C14" s="5"/>
      <c r="D14" s="5"/>
      <c r="E14" s="10" t="s">
        <v>31</v>
      </c>
      <c r="F14" s="10" t="s">
        <v>30</v>
      </c>
      <c r="G14" s="5"/>
      <c r="H14" s="10" t="s">
        <v>29</v>
      </c>
      <c r="I14" s="10" t="s">
        <v>30</v>
      </c>
      <c r="J14" s="5"/>
      <c r="K14" s="40" t="s">
        <v>4</v>
      </c>
      <c r="L14" s="5"/>
      <c r="M14" s="5"/>
    </row>
    <row r="15" spans="1:13">
      <c r="A15" s="34" t="s">
        <v>23</v>
      </c>
      <c r="B15" s="22">
        <f>(B9)*(1-B10)-B12</f>
        <v>1.2400000000000002</v>
      </c>
      <c r="C15" s="23" t="s">
        <v>12</v>
      </c>
      <c r="D15" s="68" t="s">
        <v>65</v>
      </c>
      <c r="E15" s="7">
        <v>0</v>
      </c>
      <c r="F15" s="23" t="s">
        <v>57</v>
      </c>
      <c r="G15" s="68" t="s">
        <v>65</v>
      </c>
      <c r="H15" s="6">
        <v>125</v>
      </c>
      <c r="I15" s="23" t="s">
        <v>58</v>
      </c>
      <c r="J15" s="5" t="s">
        <v>15</v>
      </c>
      <c r="K15" s="26">
        <f>H15*E15*B15</f>
        <v>0</v>
      </c>
      <c r="L15" s="5"/>
      <c r="M15" s="23" t="s">
        <v>67</v>
      </c>
    </row>
    <row r="16" spans="1:13">
      <c r="A16" s="34" t="s">
        <v>24</v>
      </c>
      <c r="B16" s="22">
        <f>(B12)-B11</f>
        <v>0.15000000000000002</v>
      </c>
      <c r="C16" s="23" t="s">
        <v>12</v>
      </c>
      <c r="D16" s="68" t="s">
        <v>65</v>
      </c>
      <c r="E16" s="7">
        <v>0.35549999999999998</v>
      </c>
      <c r="F16" s="23" t="s">
        <v>57</v>
      </c>
      <c r="G16" s="68" t="s">
        <v>65</v>
      </c>
      <c r="H16" s="6">
        <v>150</v>
      </c>
      <c r="I16" s="23" t="s">
        <v>58</v>
      </c>
      <c r="J16" s="24" t="s">
        <v>5</v>
      </c>
      <c r="K16" s="27">
        <f>H16*E16*B16</f>
        <v>7.9987500000000002</v>
      </c>
      <c r="L16" s="5"/>
      <c r="M16" s="23" t="s">
        <v>68</v>
      </c>
    </row>
    <row r="17" spans="1:13">
      <c r="A17" s="34" t="s">
        <v>20</v>
      </c>
      <c r="D17" s="24"/>
      <c r="E17" s="7">
        <v>0.5</v>
      </c>
      <c r="F17" s="23" t="s">
        <v>57</v>
      </c>
      <c r="G17" s="68" t="s">
        <v>65</v>
      </c>
      <c r="H17" s="6">
        <v>11</v>
      </c>
      <c r="I17" s="23" t="s">
        <v>58</v>
      </c>
      <c r="J17" s="24" t="s">
        <v>5</v>
      </c>
      <c r="K17" s="27">
        <f>H17*E17</f>
        <v>5.5</v>
      </c>
      <c r="L17" s="5"/>
      <c r="M17" s="5"/>
    </row>
    <row r="18" spans="1:13" ht="3.2" customHeight="1">
      <c r="A18" s="34"/>
      <c r="D18" s="24"/>
      <c r="E18" s="28"/>
      <c r="F18" s="23"/>
      <c r="G18" s="25"/>
      <c r="H18" s="29"/>
      <c r="I18" s="23"/>
      <c r="J18" s="24"/>
      <c r="K18" s="41"/>
      <c r="L18" s="5"/>
      <c r="M18" s="5"/>
    </row>
    <row r="19" spans="1:13">
      <c r="A19" s="32" t="s">
        <v>46</v>
      </c>
      <c r="B19" s="5"/>
      <c r="C19" s="23"/>
      <c r="D19" s="24"/>
      <c r="E19" s="28"/>
      <c r="F19" s="23"/>
      <c r="G19" s="25"/>
      <c r="H19" s="29"/>
      <c r="I19" s="23"/>
      <c r="J19" s="24"/>
      <c r="K19" s="26">
        <f>SUM(K15:K17)</f>
        <v>13.498750000000001</v>
      </c>
      <c r="L19" s="5"/>
      <c r="M19" s="5"/>
    </row>
    <row r="20" spans="1:13">
      <c r="G20" s="5"/>
      <c r="K20" s="30"/>
      <c r="L20" s="5"/>
      <c r="M20" s="5"/>
    </row>
    <row r="21" spans="1:13">
      <c r="A21" s="32" t="s">
        <v>1</v>
      </c>
      <c r="B21" s="5"/>
      <c r="C21" s="5"/>
      <c r="D21" s="5"/>
      <c r="E21" s="5"/>
      <c r="F21" s="5"/>
      <c r="G21" s="5"/>
      <c r="H21" s="5"/>
      <c r="I21" s="5"/>
      <c r="J21" s="5"/>
      <c r="K21" s="31" t="s">
        <v>3</v>
      </c>
      <c r="L21" s="5"/>
      <c r="M21" s="5"/>
    </row>
    <row r="22" spans="1:13">
      <c r="A22" s="54" t="s">
        <v>40</v>
      </c>
      <c r="B22" s="5"/>
      <c r="C22" s="5"/>
      <c r="D22" s="5"/>
      <c r="E22" s="10" t="s">
        <v>31</v>
      </c>
      <c r="F22" s="10" t="s">
        <v>30</v>
      </c>
      <c r="G22" s="5"/>
      <c r="H22" s="10" t="s">
        <v>29</v>
      </c>
      <c r="I22" s="10" t="s">
        <v>30</v>
      </c>
      <c r="J22" s="23"/>
      <c r="K22" s="21"/>
      <c r="L22" s="5"/>
      <c r="M22" s="5"/>
    </row>
    <row r="23" spans="1:13">
      <c r="A23" s="55" t="s">
        <v>38</v>
      </c>
      <c r="E23" s="7">
        <v>4.8</v>
      </c>
      <c r="F23" s="23" t="s">
        <v>55</v>
      </c>
      <c r="G23" s="68" t="s">
        <v>65</v>
      </c>
      <c r="H23" s="6">
        <v>10</v>
      </c>
      <c r="I23" s="23" t="s">
        <v>56</v>
      </c>
      <c r="J23" s="24" t="s">
        <v>5</v>
      </c>
      <c r="K23" s="26">
        <f>E23*H23</f>
        <v>48</v>
      </c>
      <c r="L23" s="5"/>
      <c r="M23" s="5"/>
    </row>
    <row r="24" spans="1:13">
      <c r="A24" s="63" t="s">
        <v>64</v>
      </c>
      <c r="B24" s="5"/>
      <c r="C24" s="5"/>
      <c r="D24" s="5"/>
      <c r="E24" s="7">
        <v>0.16</v>
      </c>
      <c r="F24" s="23" t="s">
        <v>57</v>
      </c>
      <c r="G24" s="68" t="s">
        <v>65</v>
      </c>
      <c r="H24" s="6">
        <v>100</v>
      </c>
      <c r="I24" s="23" t="s">
        <v>58</v>
      </c>
      <c r="J24" s="24" t="s">
        <v>5</v>
      </c>
      <c r="K24" s="27">
        <f>E24*H24</f>
        <v>16</v>
      </c>
      <c r="L24" s="5"/>
      <c r="M24" s="5"/>
    </row>
    <row r="25" spans="1:13">
      <c r="A25" s="55" t="s">
        <v>39</v>
      </c>
      <c r="B25" s="5"/>
      <c r="C25" s="5"/>
      <c r="D25" s="5"/>
      <c r="E25" s="7">
        <v>151</v>
      </c>
      <c r="F25" s="23" t="s">
        <v>10</v>
      </c>
      <c r="G25" s="68" t="s">
        <v>65</v>
      </c>
      <c r="H25" s="6">
        <v>0.4</v>
      </c>
      <c r="I25" s="23" t="s">
        <v>11</v>
      </c>
      <c r="J25" s="24" t="s">
        <v>5</v>
      </c>
      <c r="K25" s="27">
        <f>E25*H25</f>
        <v>60.400000000000006</v>
      </c>
      <c r="L25" s="5"/>
      <c r="M25" s="5"/>
    </row>
    <row r="26" spans="1:13">
      <c r="A26" s="55" t="s">
        <v>37</v>
      </c>
      <c r="B26" s="5"/>
      <c r="C26" s="5"/>
      <c r="D26" s="5"/>
      <c r="E26" s="7">
        <v>62</v>
      </c>
      <c r="F26" s="23" t="s">
        <v>8</v>
      </c>
      <c r="G26" s="68" t="s">
        <v>65</v>
      </c>
      <c r="H26" s="6">
        <v>0.2</v>
      </c>
      <c r="I26" s="23" t="s">
        <v>9</v>
      </c>
      <c r="J26" s="24" t="s">
        <v>5</v>
      </c>
      <c r="K26" s="27">
        <f>E26*H26</f>
        <v>12.4</v>
      </c>
      <c r="L26" s="5"/>
      <c r="M26" s="5"/>
    </row>
    <row r="27" spans="1:13">
      <c r="A27" s="63" t="s">
        <v>63</v>
      </c>
      <c r="B27" s="5"/>
      <c r="C27" s="5"/>
      <c r="D27" s="5"/>
      <c r="E27" s="7">
        <v>20</v>
      </c>
      <c r="F27" s="23" t="s">
        <v>8</v>
      </c>
      <c r="G27" s="68" t="s">
        <v>65</v>
      </c>
      <c r="H27" s="6">
        <v>0.2</v>
      </c>
      <c r="I27" s="23" t="s">
        <v>9</v>
      </c>
      <c r="J27" s="24" t="s">
        <v>5</v>
      </c>
      <c r="K27" s="27">
        <f>E27*H27</f>
        <v>4</v>
      </c>
      <c r="L27" s="5"/>
      <c r="M27" s="5"/>
    </row>
    <row r="28" spans="1:13">
      <c r="A28" s="55" t="s">
        <v>33</v>
      </c>
      <c r="E28" s="28"/>
      <c r="F28" s="23"/>
      <c r="G28" s="24"/>
      <c r="H28" s="5"/>
      <c r="I28" s="23"/>
      <c r="K28" s="16">
        <v>0</v>
      </c>
      <c r="L28" s="5"/>
      <c r="M28" s="5"/>
    </row>
    <row r="29" spans="1:13">
      <c r="A29" s="54" t="s">
        <v>32</v>
      </c>
      <c r="B29" s="5"/>
      <c r="C29" s="5"/>
      <c r="D29" s="5"/>
      <c r="E29" s="5"/>
      <c r="F29" s="5"/>
      <c r="G29" s="5"/>
      <c r="H29" s="5"/>
      <c r="I29" s="5"/>
      <c r="J29" s="5"/>
      <c r="K29" s="26">
        <f>SUM(K23:K28)</f>
        <v>140.80000000000001</v>
      </c>
      <c r="L29" s="5"/>
      <c r="M29" s="5"/>
    </row>
    <row r="30" spans="1:13">
      <c r="A30" s="56"/>
      <c r="B30" s="5"/>
      <c r="C30" s="5"/>
      <c r="D30" s="5"/>
      <c r="E30" s="5"/>
      <c r="F30" s="5"/>
      <c r="G30" s="5"/>
      <c r="H30" s="5"/>
      <c r="I30" s="5"/>
      <c r="J30" s="5"/>
      <c r="K30" s="21"/>
      <c r="L30" s="5"/>
      <c r="M30" s="5"/>
    </row>
    <row r="31" spans="1:13">
      <c r="A31" s="63" t="s">
        <v>60</v>
      </c>
      <c r="B31" s="5"/>
      <c r="C31" s="5"/>
      <c r="D31" s="5"/>
      <c r="E31" s="5"/>
      <c r="F31" s="5"/>
      <c r="G31" s="5"/>
      <c r="H31" s="5"/>
      <c r="I31" s="5"/>
      <c r="J31" s="5"/>
      <c r="K31" s="18">
        <v>8</v>
      </c>
      <c r="L31" s="5"/>
      <c r="M31" s="5"/>
    </row>
    <row r="32" spans="1:13">
      <c r="A32" s="63" t="s">
        <v>61</v>
      </c>
      <c r="B32" s="5"/>
      <c r="C32" s="5"/>
      <c r="D32" s="5"/>
      <c r="E32" s="5"/>
      <c r="F32" s="5"/>
      <c r="G32" s="5"/>
      <c r="H32" s="5"/>
      <c r="I32" s="5"/>
      <c r="J32" s="5"/>
      <c r="K32" s="17">
        <v>8</v>
      </c>
      <c r="L32" s="5"/>
      <c r="M32" s="5"/>
    </row>
    <row r="33" spans="1:13">
      <c r="A33" s="63" t="s">
        <v>62</v>
      </c>
      <c r="B33" s="5"/>
      <c r="C33" s="5"/>
      <c r="D33" s="5"/>
      <c r="E33" s="5"/>
      <c r="F33" s="5"/>
      <c r="G33" s="5"/>
      <c r="H33" s="5"/>
      <c r="I33" s="5"/>
      <c r="J33" s="5"/>
      <c r="K33" s="17">
        <v>5</v>
      </c>
      <c r="L33" s="5"/>
      <c r="M33" s="5"/>
    </row>
    <row r="34" spans="1:13">
      <c r="A34" s="55" t="s">
        <v>33</v>
      </c>
      <c r="B34" s="5"/>
      <c r="C34" s="5"/>
      <c r="D34" s="5"/>
      <c r="E34" s="5"/>
      <c r="F34" s="5"/>
      <c r="G34" s="5"/>
      <c r="H34" s="5"/>
      <c r="I34" s="5"/>
      <c r="J34" s="5"/>
      <c r="K34" s="17"/>
      <c r="L34" s="5"/>
      <c r="M34" s="5"/>
    </row>
    <row r="35" spans="1:13">
      <c r="A35" s="35" t="s">
        <v>45</v>
      </c>
      <c r="B35" s="5"/>
      <c r="C35" s="5"/>
      <c r="D35" s="5"/>
      <c r="E35" s="9">
        <v>0.08</v>
      </c>
      <c r="F35" s="23" t="s">
        <v>59</v>
      </c>
      <c r="G35" s="68" t="s">
        <v>65</v>
      </c>
      <c r="H35" s="8">
        <v>6</v>
      </c>
      <c r="I35" s="23" t="s">
        <v>26</v>
      </c>
      <c r="J35" s="24" t="s">
        <v>5</v>
      </c>
      <c r="K35" s="27">
        <f>(K29+K31+K32+K33+K34)*E35*H35/12</f>
        <v>6.4720000000000004</v>
      </c>
      <c r="L35" s="5"/>
      <c r="M35" s="23" t="s">
        <v>69</v>
      </c>
    </row>
    <row r="36" spans="1:13">
      <c r="A36" s="35" t="s">
        <v>34</v>
      </c>
      <c r="B36" s="5"/>
      <c r="C36" s="5"/>
      <c r="D36" s="5"/>
      <c r="E36" s="7">
        <v>18</v>
      </c>
      <c r="F36" s="23" t="s">
        <v>54</v>
      </c>
      <c r="G36" s="68" t="s">
        <v>65</v>
      </c>
      <c r="H36" s="6">
        <v>5</v>
      </c>
      <c r="I36" s="23" t="s">
        <v>6</v>
      </c>
      <c r="J36" s="24" t="s">
        <v>5</v>
      </c>
      <c r="K36" s="27">
        <f>E36*H36</f>
        <v>90</v>
      </c>
      <c r="L36" s="5"/>
      <c r="M36" s="5"/>
    </row>
    <row r="37" spans="1:13" ht="3.2" customHeight="1">
      <c r="A37" s="57"/>
      <c r="B37" s="5"/>
      <c r="C37" s="5"/>
      <c r="D37" s="5"/>
      <c r="E37" s="31"/>
      <c r="F37" s="23"/>
      <c r="G37" s="68" t="s">
        <v>65</v>
      </c>
      <c r="H37" s="21"/>
      <c r="I37" s="23"/>
      <c r="J37" s="24"/>
      <c r="K37" s="36"/>
      <c r="L37" s="5"/>
      <c r="M37" s="5"/>
    </row>
    <row r="38" spans="1:13">
      <c r="A38" s="54" t="s">
        <v>35</v>
      </c>
      <c r="B38" s="5"/>
      <c r="C38" s="5"/>
      <c r="D38" s="5"/>
      <c r="E38" s="5"/>
      <c r="F38" s="5"/>
      <c r="G38" s="68"/>
      <c r="H38" s="5"/>
      <c r="I38" s="5"/>
      <c r="J38" s="5"/>
      <c r="K38" s="26">
        <f>K29+K31+K32+K33+K34+K35+K36</f>
        <v>258.27200000000005</v>
      </c>
      <c r="L38" s="5"/>
      <c r="M38" s="5"/>
    </row>
    <row r="39" spans="1:13">
      <c r="A39" s="54"/>
      <c r="B39" s="5"/>
      <c r="C39" s="5"/>
      <c r="D39" s="5"/>
      <c r="E39" s="5"/>
      <c r="F39" s="5"/>
      <c r="G39" s="68"/>
      <c r="H39" s="5"/>
      <c r="I39" s="5"/>
      <c r="J39" s="5"/>
      <c r="K39" s="31"/>
      <c r="L39" s="5"/>
      <c r="M39" s="5"/>
    </row>
    <row r="40" spans="1:13">
      <c r="A40" s="54" t="s">
        <v>36</v>
      </c>
      <c r="B40" s="5"/>
      <c r="C40" s="5"/>
      <c r="D40" s="5"/>
      <c r="E40" s="5"/>
      <c r="F40" s="5"/>
      <c r="G40" s="5"/>
      <c r="H40" s="5"/>
      <c r="I40" s="5"/>
      <c r="J40" s="5"/>
      <c r="K40" s="26">
        <f>K19-K38</f>
        <v>-244.77325000000005</v>
      </c>
      <c r="L40" s="5"/>
      <c r="M40" s="5"/>
    </row>
    <row r="41" spans="1:13">
      <c r="A41" s="34"/>
      <c r="B41" s="5"/>
      <c r="C41" s="5"/>
      <c r="D41" s="5"/>
      <c r="E41" s="5"/>
      <c r="F41" s="5"/>
      <c r="G41" s="5"/>
      <c r="H41" s="5"/>
      <c r="I41" s="5"/>
      <c r="J41" s="5"/>
      <c r="K41" s="21"/>
      <c r="L41" s="5"/>
      <c r="M41" s="5"/>
    </row>
    <row r="42" spans="1:13">
      <c r="A42" s="32" t="s">
        <v>2</v>
      </c>
      <c r="B42" s="5"/>
      <c r="C42" s="5"/>
      <c r="D42" s="5"/>
      <c r="E42" s="5"/>
      <c r="F42" s="5"/>
      <c r="G42" s="5"/>
      <c r="H42" s="5"/>
      <c r="I42" s="5"/>
      <c r="J42" s="5"/>
      <c r="K42" s="21"/>
      <c r="L42" s="5"/>
      <c r="M42" s="5"/>
    </row>
    <row r="43" spans="1:13">
      <c r="A43" s="35" t="s">
        <v>42</v>
      </c>
      <c r="B43" s="5"/>
      <c r="C43" s="5"/>
      <c r="D43" s="5"/>
      <c r="E43" s="5"/>
      <c r="F43" s="5"/>
      <c r="G43" s="5"/>
      <c r="H43" s="5"/>
      <c r="I43" s="5"/>
      <c r="J43" s="5"/>
      <c r="K43" s="18">
        <v>24.92</v>
      </c>
      <c r="L43" s="5"/>
      <c r="M43" s="5"/>
    </row>
    <row r="44" spans="1:13">
      <c r="A44" s="35" t="s">
        <v>43</v>
      </c>
      <c r="B44" s="5"/>
      <c r="C44" s="5"/>
      <c r="D44" s="5"/>
      <c r="E44" s="5"/>
      <c r="F44" s="5"/>
      <c r="G44" s="5"/>
      <c r="H44" s="5"/>
      <c r="I44" s="5"/>
      <c r="J44" s="5"/>
      <c r="K44" s="17">
        <v>15.9</v>
      </c>
      <c r="L44" s="5"/>
      <c r="M44" s="5"/>
    </row>
    <row r="45" spans="1:13">
      <c r="A45" s="35" t="s">
        <v>44</v>
      </c>
      <c r="B45" s="5"/>
      <c r="C45" s="5"/>
      <c r="D45" s="5"/>
      <c r="E45" s="5"/>
      <c r="F45" s="5"/>
      <c r="G45" s="5"/>
      <c r="H45" s="5"/>
      <c r="I45" s="5"/>
      <c r="J45" s="5"/>
      <c r="K45" s="16">
        <v>5.6</v>
      </c>
      <c r="L45" s="5"/>
      <c r="M45" s="5"/>
    </row>
    <row r="46" spans="1:13">
      <c r="A46" s="54" t="s">
        <v>41</v>
      </c>
      <c r="B46" s="5"/>
      <c r="C46" s="5"/>
      <c r="D46" s="5"/>
      <c r="E46" s="5"/>
      <c r="F46" s="5"/>
      <c r="G46" s="5"/>
      <c r="H46" s="5"/>
      <c r="I46" s="5"/>
      <c r="J46" s="5"/>
      <c r="K46" s="26">
        <f>SUM(K43:K45)</f>
        <v>46.42</v>
      </c>
      <c r="L46" s="5"/>
      <c r="M46" s="5"/>
    </row>
    <row r="47" spans="1:13" ht="13.5" thickBot="1">
      <c r="A47" s="34"/>
      <c r="B47" s="5"/>
      <c r="C47" s="5"/>
      <c r="D47" s="5"/>
      <c r="E47" s="5"/>
      <c r="F47" s="5"/>
      <c r="G47" s="5"/>
      <c r="H47" s="5"/>
      <c r="I47" s="5"/>
      <c r="J47" s="5"/>
      <c r="K47" s="37"/>
      <c r="L47" s="5"/>
      <c r="M47" s="5"/>
    </row>
    <row r="48" spans="1:13" ht="13.5" thickTop="1">
      <c r="A48" s="32" t="s">
        <v>13</v>
      </c>
      <c r="B48" s="5"/>
      <c r="C48" s="5"/>
      <c r="D48" s="5"/>
      <c r="E48" s="5"/>
      <c r="F48" s="5"/>
      <c r="G48" s="5"/>
      <c r="H48" s="5"/>
      <c r="I48" s="5"/>
      <c r="J48" s="5"/>
      <c r="K48" s="26">
        <f>K38+K46</f>
        <v>304.69200000000006</v>
      </c>
      <c r="L48" s="5"/>
      <c r="M48" s="5"/>
    </row>
    <row r="49" spans="1:16">
      <c r="A49" s="34"/>
      <c r="B49" s="5"/>
      <c r="C49" s="5"/>
      <c r="D49" s="5"/>
      <c r="E49" s="5"/>
      <c r="F49" s="5"/>
      <c r="G49" s="5"/>
      <c r="H49" s="5"/>
      <c r="I49" s="5"/>
      <c r="J49" s="5"/>
      <c r="K49" s="26" t="s">
        <v>3</v>
      </c>
      <c r="L49" s="5"/>
      <c r="M49" s="5"/>
    </row>
    <row r="50" spans="1:16">
      <c r="A50" s="32" t="s">
        <v>14</v>
      </c>
      <c r="B50" s="5"/>
      <c r="C50" s="5"/>
      <c r="D50" s="5"/>
      <c r="E50" s="5"/>
      <c r="F50" s="5"/>
      <c r="G50" s="5"/>
      <c r="H50" s="5"/>
      <c r="I50" s="5"/>
      <c r="J50" s="5"/>
      <c r="K50" s="26">
        <f>K19-K48</f>
        <v>-291.19325000000003</v>
      </c>
      <c r="L50" s="5"/>
      <c r="M50" s="5"/>
    </row>
    <row r="51" spans="1:16">
      <c r="A51" s="34"/>
      <c r="B51" s="5"/>
      <c r="C51" s="5"/>
      <c r="D51" s="5"/>
      <c r="E51" s="5"/>
      <c r="F51" s="5"/>
      <c r="G51" s="5"/>
      <c r="H51" s="5"/>
      <c r="I51" s="5"/>
      <c r="J51" s="5"/>
      <c r="K51" s="26"/>
      <c r="L51" s="5"/>
      <c r="M51" s="5"/>
    </row>
    <row r="52" spans="1:16">
      <c r="A52" s="34" t="s">
        <v>27</v>
      </c>
      <c r="B52" s="5"/>
      <c r="C52" s="5"/>
      <c r="D52" s="5"/>
      <c r="E52" s="5"/>
      <c r="F52" s="5"/>
      <c r="G52" s="5"/>
      <c r="H52" s="5"/>
      <c r="I52" s="5"/>
      <c r="J52" s="5"/>
      <c r="K52" s="38">
        <f>IF(B15&gt;0,(K38-K16-K17)/(H15*B15),"'--")</f>
        <v>1.5791822580645161</v>
      </c>
      <c r="L52" s="5"/>
      <c r="M52" s="23" t="s">
        <v>70</v>
      </c>
    </row>
    <row r="53" spans="1:16">
      <c r="A53" s="34" t="s">
        <v>28</v>
      </c>
      <c r="B53" s="5"/>
      <c r="C53" s="5"/>
      <c r="D53" s="5"/>
      <c r="E53" s="5"/>
      <c r="F53" s="5"/>
      <c r="G53" s="5"/>
      <c r="H53" s="5"/>
      <c r="I53" s="5"/>
      <c r="J53" s="5"/>
      <c r="K53" s="38">
        <f>IF(B15&gt;0,(K48-K16-K17)/(H15*B15),"'--")</f>
        <v>1.8786661290322584</v>
      </c>
      <c r="L53" s="5"/>
      <c r="M53" s="23" t="s">
        <v>71</v>
      </c>
    </row>
    <row r="54" spans="1:16">
      <c r="A54" s="3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6" spans="1:16" s="3" customFormat="1">
      <c r="A56" s="69" t="s">
        <v>66</v>
      </c>
      <c r="B56" s="1"/>
      <c r="C56" s="11"/>
      <c r="D56" s="11"/>
      <c r="E56" s="11"/>
      <c r="F56" s="11"/>
      <c r="G56" s="11"/>
      <c r="H56" s="11"/>
      <c r="I56" s="11"/>
      <c r="J56" s="11"/>
      <c r="K56" s="11"/>
    </row>
    <row r="57" spans="1:16" s="3" customFormat="1">
      <c r="A57" s="58" t="s">
        <v>50</v>
      </c>
      <c r="B57" s="2"/>
    </row>
    <row r="58" spans="1:16" s="3" customFormat="1">
      <c r="A58" s="59" t="s">
        <v>21</v>
      </c>
      <c r="B58" s="4"/>
    </row>
    <row r="59" spans="1:16" s="3" customFormat="1">
      <c r="A59" s="60">
        <f ca="1">TODAY()</f>
        <v>45364</v>
      </c>
      <c r="B59" s="43"/>
    </row>
    <row r="60" spans="1:16" s="3" customFormat="1">
      <c r="A60" s="60"/>
      <c r="B60" s="43"/>
    </row>
    <row r="61" spans="1:16" s="39" customFormat="1">
      <c r="A61" s="61" t="s">
        <v>52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>
      <c r="A62" s="62" t="s">
        <v>53</v>
      </c>
    </row>
  </sheetData>
  <sheetProtection sheet="1" objects="1" scenarios="1"/>
  <hyperlinks>
    <hyperlink ref="A3:B3" r:id="rId1" display="Estimating the Field Capacity of Farm Machines" xr:uid="{00000000-0004-0000-0000-000000000000}"/>
    <hyperlink ref="A3" r:id="rId2" display="Learn in the Financial Information section" xr:uid="{00000000-0004-0000-0000-000001000000}"/>
    <hyperlink ref="A3:G3" r:id="rId3" display="For more information see the Livestock Cost of Production Information File." xr:uid="{00000000-0004-0000-0000-000002000000}"/>
    <hyperlink ref="A3:K3" r:id="rId4" display="For more information see the Livestock Enterprise Budgets Information File." xr:uid="{00000000-0004-0000-0000-000003000000}"/>
    <hyperlink ref="A2" r:id="rId5" xr:uid="{00000000-0004-0000-0000-000004000000}"/>
    <hyperlink ref="A57" r:id="rId6" xr:uid="{00000000-0004-0000-0000-000005000000}"/>
    <hyperlink ref="A62" r:id="rId7" display="https://www.extension.iastate.edu/diversity/ext" xr:uid="{00000000-0004-0000-0000-000006000000}"/>
  </hyperlinks>
  <pageMargins left="0.75" right="0.75" top="0.75" bottom="0.75" header="0.5" footer="0.5"/>
  <pageSetup scale="83" orientation="portrait" r:id="rId8"/>
  <headerFooter alignWithMargins="0">
    <oddHeader>&amp;LIowa State University Extension and Outreach&amp;RAg Decision Maker File B1-21</oddHeader>
    <oddFooter>&amp;Lhttp://www.extension.iastate.edu/agdm/livestock/xls/b1-21eweflockp17.xlsx</oddFoot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P62"/>
  <sheetViews>
    <sheetView showGridLines="0" zoomScaleNormal="100" workbookViewId="0"/>
  </sheetViews>
  <sheetFormatPr defaultColWidth="9.140625" defaultRowHeight="12.75"/>
  <cols>
    <col min="1" max="1" width="39.85546875" style="33" customWidth="1"/>
    <col min="2" max="2" width="6.7109375" customWidth="1"/>
    <col min="3" max="3" width="4.7109375" customWidth="1"/>
    <col min="4" max="4" width="2.7109375" customWidth="1"/>
    <col min="5" max="5" width="8.7109375" customWidth="1"/>
    <col min="6" max="6" width="10.28515625" bestFit="1" customWidth="1"/>
    <col min="7" max="7" width="2.7109375" customWidth="1"/>
    <col min="8" max="8" width="8.7109375" customWidth="1"/>
    <col min="9" max="9" width="7.85546875" customWidth="1"/>
    <col min="10" max="10" width="2.7109375" customWidth="1"/>
    <col min="11" max="11" width="10.7109375" customWidth="1"/>
  </cols>
  <sheetData>
    <row r="1" spans="1:13" s="67" customFormat="1" ht="33.75" customHeight="1" thickBot="1">
      <c r="A1" s="66" t="s">
        <v>25</v>
      </c>
    </row>
    <row r="2" spans="1:13" s="5" customFormat="1" ht="15.75" thickTop="1">
      <c r="A2" s="64" t="s">
        <v>48</v>
      </c>
      <c r="B2" s="65"/>
      <c r="C2" s="65"/>
      <c r="D2" s="65"/>
      <c r="E2" s="65"/>
      <c r="F2" s="65"/>
      <c r="G2" s="65"/>
      <c r="L2" s="42"/>
    </row>
    <row r="3" spans="1:13" s="5" customFormat="1" ht="12.75" customHeight="1">
      <c r="A3" s="50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3">
      <c r="A4" s="51" t="s">
        <v>22</v>
      </c>
      <c r="B4" s="45"/>
      <c r="C4" s="45"/>
      <c r="D4" s="45"/>
      <c r="E4" s="46"/>
    </row>
    <row r="5" spans="1:13" ht="15.75">
      <c r="A5" s="34"/>
      <c r="B5" s="5"/>
      <c r="C5" s="11"/>
      <c r="F5" s="19"/>
      <c r="G5" s="11"/>
      <c r="H5" s="5"/>
      <c r="I5" s="5"/>
      <c r="J5" s="5"/>
      <c r="K5" s="5"/>
      <c r="L5" s="5"/>
      <c r="M5" s="5"/>
    </row>
    <row r="6" spans="1:13" s="5" customFormat="1">
      <c r="A6" s="52" t="s">
        <v>51</v>
      </c>
      <c r="B6" s="47"/>
      <c r="C6" s="47"/>
      <c r="D6" s="48"/>
      <c r="E6" s="11"/>
    </row>
    <row r="7" spans="1:13" s="15" customFormat="1" ht="12.95" customHeight="1">
      <c r="A7" s="53"/>
      <c r="B7" s="12"/>
      <c r="C7" s="13"/>
      <c r="D7" s="14"/>
      <c r="E7" s="14"/>
      <c r="F7" s="12"/>
      <c r="G7" s="12"/>
      <c r="H7" s="12"/>
      <c r="I7" s="12"/>
      <c r="J7" s="12"/>
      <c r="K7" s="12"/>
    </row>
    <row r="8" spans="1:13">
      <c r="A8" s="32" t="s">
        <v>7</v>
      </c>
      <c r="B8" s="5"/>
      <c r="C8" s="5"/>
      <c r="D8" s="5"/>
      <c r="E8" s="5"/>
      <c r="F8" s="5"/>
      <c r="G8" s="5"/>
      <c r="H8" s="5"/>
      <c r="I8" s="5"/>
      <c r="J8" s="5"/>
      <c r="K8" s="20"/>
      <c r="L8" s="5"/>
      <c r="M8" s="5"/>
    </row>
    <row r="9" spans="1:13">
      <c r="A9" s="34" t="s">
        <v>16</v>
      </c>
      <c r="B9" s="9">
        <v>1.7</v>
      </c>
      <c r="C9" s="5"/>
      <c r="D9" s="5"/>
      <c r="F9" s="5"/>
      <c r="L9" s="5"/>
      <c r="M9" s="5"/>
    </row>
    <row r="10" spans="1:13">
      <c r="A10" s="34" t="s">
        <v>17</v>
      </c>
      <c r="B10" s="9">
        <v>0.1</v>
      </c>
      <c r="C10" s="5"/>
      <c r="D10" s="5"/>
      <c r="E10" s="5"/>
      <c r="F10" s="5"/>
      <c r="G10" s="5"/>
      <c r="H10" s="5"/>
      <c r="I10" s="5"/>
      <c r="J10" s="5"/>
      <c r="K10" s="20"/>
      <c r="L10" s="5"/>
      <c r="M10" s="5"/>
    </row>
    <row r="11" spans="1:13">
      <c r="A11" s="34" t="s">
        <v>18</v>
      </c>
      <c r="B11" s="9">
        <v>0.05</v>
      </c>
      <c r="C11" s="5"/>
      <c r="F11" s="5"/>
      <c r="G11" s="5"/>
      <c r="J11" s="5"/>
      <c r="K11" s="20"/>
      <c r="L11" s="5"/>
      <c r="M11" s="5"/>
    </row>
    <row r="12" spans="1:13">
      <c r="A12" s="34" t="s">
        <v>19</v>
      </c>
      <c r="B12" s="9">
        <v>0.2</v>
      </c>
      <c r="C12" s="5"/>
      <c r="D12" s="5"/>
      <c r="E12" s="5"/>
      <c r="F12" s="5"/>
      <c r="G12" s="5"/>
      <c r="J12" s="5"/>
      <c r="K12" s="20"/>
      <c r="L12" s="5"/>
      <c r="M12" s="5"/>
    </row>
    <row r="13" spans="1:13">
      <c r="A13" s="34"/>
      <c r="B13" s="21"/>
      <c r="C13" s="5"/>
      <c r="D13" s="5"/>
      <c r="E13" s="5"/>
      <c r="F13" s="5"/>
      <c r="G13" s="5"/>
      <c r="H13" s="5"/>
      <c r="I13" s="5"/>
      <c r="J13" s="5"/>
      <c r="L13" s="5"/>
      <c r="M13" s="5"/>
    </row>
    <row r="14" spans="1:13">
      <c r="A14" s="32" t="s">
        <v>0</v>
      </c>
      <c r="B14" s="21"/>
      <c r="C14" s="5"/>
      <c r="D14" s="5"/>
      <c r="E14" s="10" t="s">
        <v>31</v>
      </c>
      <c r="F14" s="10" t="s">
        <v>30</v>
      </c>
      <c r="G14" s="5"/>
      <c r="H14" s="10" t="s">
        <v>29</v>
      </c>
      <c r="I14" s="10" t="s">
        <v>30</v>
      </c>
      <c r="J14" s="5"/>
      <c r="K14" s="40" t="s">
        <v>4</v>
      </c>
      <c r="L14" s="5"/>
      <c r="M14" s="5"/>
    </row>
    <row r="15" spans="1:13">
      <c r="A15" s="34" t="s">
        <v>23</v>
      </c>
      <c r="B15" s="22">
        <f>(B9)*(1-B10)-B12</f>
        <v>1.33</v>
      </c>
      <c r="C15" s="23" t="s">
        <v>12</v>
      </c>
      <c r="D15" s="68" t="s">
        <v>65</v>
      </c>
      <c r="E15" s="7">
        <v>0</v>
      </c>
      <c r="F15" s="23" t="s">
        <v>57</v>
      </c>
      <c r="G15" s="68" t="s">
        <v>65</v>
      </c>
      <c r="H15" s="6">
        <v>125</v>
      </c>
      <c r="I15" s="23" t="s">
        <v>58</v>
      </c>
      <c r="J15" s="5" t="s">
        <v>15</v>
      </c>
      <c r="K15" s="26">
        <f>H15*E15*B15</f>
        <v>0</v>
      </c>
      <c r="L15" s="5"/>
      <c r="M15" s="23" t="s">
        <v>67</v>
      </c>
    </row>
    <row r="16" spans="1:13">
      <c r="A16" s="34" t="s">
        <v>24</v>
      </c>
      <c r="B16" s="22">
        <f>(B12)-B11</f>
        <v>0.15000000000000002</v>
      </c>
      <c r="C16" s="23" t="s">
        <v>12</v>
      </c>
      <c r="D16" s="68" t="s">
        <v>65</v>
      </c>
      <c r="E16" s="7">
        <v>0.35549999999999998</v>
      </c>
      <c r="F16" s="23" t="s">
        <v>57</v>
      </c>
      <c r="G16" s="68" t="s">
        <v>65</v>
      </c>
      <c r="H16" s="6">
        <v>150</v>
      </c>
      <c r="I16" s="23" t="s">
        <v>58</v>
      </c>
      <c r="J16" s="24" t="s">
        <v>5</v>
      </c>
      <c r="K16" s="27">
        <f>H16*E16*B16</f>
        <v>7.9987500000000002</v>
      </c>
      <c r="L16" s="5"/>
      <c r="M16" s="23" t="s">
        <v>68</v>
      </c>
    </row>
    <row r="17" spans="1:13">
      <c r="A17" s="34" t="s">
        <v>20</v>
      </c>
      <c r="D17" s="24"/>
      <c r="E17" s="7">
        <v>0.5</v>
      </c>
      <c r="F17" s="23" t="s">
        <v>57</v>
      </c>
      <c r="G17" s="68" t="s">
        <v>65</v>
      </c>
      <c r="H17" s="6">
        <v>11</v>
      </c>
      <c r="I17" s="23" t="s">
        <v>58</v>
      </c>
      <c r="J17" s="24" t="s">
        <v>5</v>
      </c>
      <c r="K17" s="27">
        <f>H17*E17</f>
        <v>5.5</v>
      </c>
      <c r="L17" s="5"/>
      <c r="M17" s="5"/>
    </row>
    <row r="18" spans="1:13" ht="3.2" customHeight="1">
      <c r="A18" s="34"/>
      <c r="D18" s="24"/>
      <c r="E18" s="28"/>
      <c r="F18" s="23"/>
      <c r="G18" s="25"/>
      <c r="H18" s="29"/>
      <c r="I18" s="23"/>
      <c r="J18" s="24"/>
      <c r="K18" s="41"/>
      <c r="L18" s="5"/>
      <c r="M18" s="5"/>
    </row>
    <row r="19" spans="1:13">
      <c r="A19" s="32" t="s">
        <v>46</v>
      </c>
      <c r="B19" s="5"/>
      <c r="C19" s="23"/>
      <c r="D19" s="24"/>
      <c r="E19" s="28"/>
      <c r="F19" s="23"/>
      <c r="G19" s="25"/>
      <c r="H19" s="29"/>
      <c r="I19" s="23"/>
      <c r="J19" s="24"/>
      <c r="K19" s="26">
        <f>SUM(K15:K17)</f>
        <v>13.498750000000001</v>
      </c>
      <c r="L19" s="5"/>
      <c r="M19" s="5"/>
    </row>
    <row r="20" spans="1:13">
      <c r="G20" s="5"/>
      <c r="K20" s="30"/>
      <c r="L20" s="5"/>
      <c r="M20" s="5"/>
    </row>
    <row r="21" spans="1:13">
      <c r="A21" s="32" t="s">
        <v>1</v>
      </c>
      <c r="B21" s="5"/>
      <c r="C21" s="5"/>
      <c r="D21" s="5"/>
      <c r="E21" s="5"/>
      <c r="F21" s="5"/>
      <c r="G21" s="5"/>
      <c r="H21" s="5"/>
      <c r="I21" s="5"/>
      <c r="J21" s="5"/>
      <c r="K21" s="31" t="s">
        <v>3</v>
      </c>
      <c r="L21" s="5"/>
      <c r="M21" s="5"/>
    </row>
    <row r="22" spans="1:13">
      <c r="A22" s="54" t="s">
        <v>40</v>
      </c>
      <c r="B22" s="5"/>
      <c r="C22" s="5"/>
      <c r="D22" s="5"/>
      <c r="E22" s="10" t="s">
        <v>31</v>
      </c>
      <c r="F22" s="10" t="s">
        <v>30</v>
      </c>
      <c r="G22" s="5"/>
      <c r="H22" s="10" t="s">
        <v>29</v>
      </c>
      <c r="I22" s="10" t="s">
        <v>30</v>
      </c>
      <c r="J22" s="23"/>
      <c r="K22" s="21"/>
      <c r="L22" s="5"/>
      <c r="M22" s="5"/>
    </row>
    <row r="23" spans="1:13">
      <c r="A23" s="55" t="s">
        <v>38</v>
      </c>
      <c r="E23" s="7">
        <v>7.12</v>
      </c>
      <c r="F23" s="23" t="s">
        <v>55</v>
      </c>
      <c r="G23" s="68" t="s">
        <v>65</v>
      </c>
      <c r="H23" s="6">
        <v>8</v>
      </c>
      <c r="I23" s="23" t="s">
        <v>56</v>
      </c>
      <c r="J23" s="24" t="s">
        <v>5</v>
      </c>
      <c r="K23" s="26">
        <f>E23*H23</f>
        <v>56.96</v>
      </c>
      <c r="L23" s="5"/>
      <c r="M23" s="5"/>
    </row>
    <row r="24" spans="1:13">
      <c r="A24" s="55" t="s">
        <v>64</v>
      </c>
      <c r="B24" s="5"/>
      <c r="C24" s="5"/>
      <c r="D24" s="5"/>
      <c r="E24" s="7">
        <v>0.16</v>
      </c>
      <c r="F24" s="23" t="s">
        <v>57</v>
      </c>
      <c r="G24" s="68" t="s">
        <v>65</v>
      </c>
      <c r="H24" s="6">
        <v>60</v>
      </c>
      <c r="I24" s="23" t="s">
        <v>58</v>
      </c>
      <c r="J24" s="24" t="s">
        <v>5</v>
      </c>
      <c r="K24" s="27">
        <f>E24*H24</f>
        <v>9.6</v>
      </c>
      <c r="L24" s="5"/>
      <c r="M24" s="5"/>
    </row>
    <row r="25" spans="1:13">
      <c r="A25" s="55" t="s">
        <v>39</v>
      </c>
      <c r="B25" s="5"/>
      <c r="C25" s="5"/>
      <c r="D25" s="5"/>
      <c r="E25" s="7">
        <v>135</v>
      </c>
      <c r="F25" s="23" t="s">
        <v>10</v>
      </c>
      <c r="G25" s="68" t="s">
        <v>65</v>
      </c>
      <c r="H25" s="6">
        <v>0.3</v>
      </c>
      <c r="I25" s="23" t="s">
        <v>11</v>
      </c>
      <c r="J25" s="24" t="s">
        <v>5</v>
      </c>
      <c r="K25" s="27">
        <f>E25*H25</f>
        <v>40.5</v>
      </c>
      <c r="L25" s="5"/>
      <c r="M25" s="5"/>
    </row>
    <row r="26" spans="1:13">
      <c r="A26" s="55" t="s">
        <v>37</v>
      </c>
      <c r="B26" s="5"/>
      <c r="C26" s="5"/>
      <c r="D26" s="5"/>
      <c r="E26" s="7">
        <v>60</v>
      </c>
      <c r="F26" s="23" t="s">
        <v>8</v>
      </c>
      <c r="G26" s="68" t="s">
        <v>65</v>
      </c>
      <c r="H26" s="6">
        <v>0.3</v>
      </c>
      <c r="I26" s="23" t="s">
        <v>9</v>
      </c>
      <c r="J26" s="24" t="s">
        <v>5</v>
      </c>
      <c r="K26" s="27">
        <f>E26*H26</f>
        <v>18</v>
      </c>
      <c r="L26" s="5"/>
      <c r="M26" s="5"/>
    </row>
    <row r="27" spans="1:13">
      <c r="A27" s="55" t="s">
        <v>63</v>
      </c>
      <c r="B27" s="5"/>
      <c r="C27" s="5"/>
      <c r="D27" s="5"/>
      <c r="E27" s="7">
        <v>20</v>
      </c>
      <c r="F27" s="23" t="s">
        <v>8</v>
      </c>
      <c r="G27" s="68" t="s">
        <v>65</v>
      </c>
      <c r="H27" s="6">
        <v>0.3</v>
      </c>
      <c r="I27" s="23" t="s">
        <v>9</v>
      </c>
      <c r="J27" s="24" t="s">
        <v>5</v>
      </c>
      <c r="K27" s="27">
        <f>E27*H27</f>
        <v>6</v>
      </c>
      <c r="L27" s="5"/>
      <c r="M27" s="5"/>
    </row>
    <row r="28" spans="1:13">
      <c r="A28" s="55" t="s">
        <v>33</v>
      </c>
      <c r="E28" s="28"/>
      <c r="F28" s="23"/>
      <c r="G28" s="24"/>
      <c r="H28" s="5"/>
      <c r="I28" s="23"/>
      <c r="K28" s="16">
        <v>0</v>
      </c>
      <c r="L28" s="5"/>
      <c r="M28" s="5"/>
    </row>
    <row r="29" spans="1:13">
      <c r="A29" s="54" t="s">
        <v>32</v>
      </c>
      <c r="B29" s="5"/>
      <c r="C29" s="5"/>
      <c r="D29" s="5"/>
      <c r="E29" s="5"/>
      <c r="F29" s="5"/>
      <c r="G29" s="5"/>
      <c r="H29" s="5"/>
      <c r="I29" s="5"/>
      <c r="J29" s="5"/>
      <c r="K29" s="26">
        <f>SUM(K23:K28)</f>
        <v>131.06</v>
      </c>
      <c r="L29" s="5"/>
      <c r="M29" s="5"/>
    </row>
    <row r="30" spans="1:13">
      <c r="A30" s="56"/>
      <c r="B30" s="5"/>
      <c r="C30" s="5"/>
      <c r="D30" s="5"/>
      <c r="E30" s="5"/>
      <c r="F30" s="5"/>
      <c r="G30" s="5"/>
      <c r="H30" s="5"/>
      <c r="I30" s="5"/>
      <c r="J30" s="5"/>
      <c r="K30" s="21"/>
      <c r="L30" s="5"/>
      <c r="M30" s="5"/>
    </row>
    <row r="31" spans="1:13">
      <c r="A31" s="55" t="s">
        <v>60</v>
      </c>
      <c r="B31" s="5"/>
      <c r="C31" s="5"/>
      <c r="D31" s="5"/>
      <c r="E31" s="5"/>
      <c r="F31" s="5"/>
      <c r="G31" s="5"/>
      <c r="H31" s="5"/>
      <c r="I31" s="5"/>
      <c r="J31" s="5"/>
      <c r="K31" s="18">
        <v>9</v>
      </c>
      <c r="L31" s="5"/>
      <c r="M31" s="5"/>
    </row>
    <row r="32" spans="1:13">
      <c r="A32" s="55" t="s">
        <v>61</v>
      </c>
      <c r="B32" s="5"/>
      <c r="C32" s="5"/>
      <c r="D32" s="5"/>
      <c r="E32" s="5"/>
      <c r="F32" s="5"/>
      <c r="G32" s="5"/>
      <c r="H32" s="5"/>
      <c r="I32" s="5"/>
      <c r="J32" s="5"/>
      <c r="K32" s="17">
        <v>4</v>
      </c>
      <c r="L32" s="5"/>
      <c r="M32" s="5"/>
    </row>
    <row r="33" spans="1:13">
      <c r="A33" s="55" t="s">
        <v>62</v>
      </c>
      <c r="B33" s="5"/>
      <c r="C33" s="5"/>
      <c r="D33" s="5"/>
      <c r="E33" s="5"/>
      <c r="F33" s="5"/>
      <c r="G33" s="5"/>
      <c r="H33" s="5"/>
      <c r="I33" s="5"/>
      <c r="J33" s="5"/>
      <c r="K33" s="17">
        <v>5</v>
      </c>
      <c r="L33" s="5"/>
      <c r="M33" s="5"/>
    </row>
    <row r="34" spans="1:13">
      <c r="A34" s="55" t="s">
        <v>33</v>
      </c>
      <c r="B34" s="5"/>
      <c r="C34" s="5"/>
      <c r="D34" s="5"/>
      <c r="E34" s="5"/>
      <c r="F34" s="5"/>
      <c r="G34" s="5"/>
      <c r="H34" s="5"/>
      <c r="I34" s="5"/>
      <c r="J34" s="5"/>
      <c r="K34" s="17"/>
      <c r="L34" s="5"/>
      <c r="M34" s="5"/>
    </row>
    <row r="35" spans="1:13">
      <c r="A35" s="35" t="s">
        <v>45</v>
      </c>
      <c r="B35" s="5"/>
      <c r="C35" s="5"/>
      <c r="D35" s="5"/>
      <c r="E35" s="9">
        <v>0.08</v>
      </c>
      <c r="F35" s="23" t="s">
        <v>59</v>
      </c>
      <c r="G35" s="68" t="s">
        <v>65</v>
      </c>
      <c r="H35" s="8">
        <v>6</v>
      </c>
      <c r="I35" s="23" t="s">
        <v>26</v>
      </c>
      <c r="J35" s="24" t="s">
        <v>5</v>
      </c>
      <c r="K35" s="27">
        <f>(K29+K31+K32+K33+K34)*E35*H35/12</f>
        <v>5.9623999999999997</v>
      </c>
      <c r="L35" s="5"/>
      <c r="M35" s="23" t="s">
        <v>69</v>
      </c>
    </row>
    <row r="36" spans="1:13">
      <c r="A36" s="35" t="s">
        <v>34</v>
      </c>
      <c r="B36" s="5"/>
      <c r="C36" s="5"/>
      <c r="D36" s="5"/>
      <c r="E36" s="7">
        <v>15.2</v>
      </c>
      <c r="F36" s="23" t="s">
        <v>54</v>
      </c>
      <c r="G36" s="68" t="s">
        <v>65</v>
      </c>
      <c r="H36" s="6">
        <v>3</v>
      </c>
      <c r="I36" s="23" t="s">
        <v>6</v>
      </c>
      <c r="J36" s="24" t="s">
        <v>5</v>
      </c>
      <c r="K36" s="27">
        <f>E36*H36</f>
        <v>45.599999999999994</v>
      </c>
      <c r="L36" s="5"/>
      <c r="M36" s="5"/>
    </row>
    <row r="37" spans="1:13" ht="3.2" customHeight="1">
      <c r="A37" s="57"/>
      <c r="B37" s="5"/>
      <c r="C37" s="5"/>
      <c r="D37" s="5"/>
      <c r="E37" s="31"/>
      <c r="F37" s="23"/>
      <c r="G37" s="24"/>
      <c r="H37" s="21"/>
      <c r="I37" s="23"/>
      <c r="J37" s="24"/>
      <c r="K37" s="36"/>
      <c r="L37" s="5"/>
      <c r="M37" s="5"/>
    </row>
    <row r="38" spans="1:13">
      <c r="A38" s="54" t="s">
        <v>35</v>
      </c>
      <c r="B38" s="5"/>
      <c r="C38" s="5"/>
      <c r="D38" s="5"/>
      <c r="E38" s="5"/>
      <c r="F38" s="5"/>
      <c r="G38" s="5"/>
      <c r="H38" s="5"/>
      <c r="I38" s="5"/>
      <c r="J38" s="5"/>
      <c r="K38" s="26">
        <f>K29+K31+K32+K33+K34+K35+K36</f>
        <v>200.6224</v>
      </c>
      <c r="L38" s="5"/>
      <c r="M38" s="5"/>
    </row>
    <row r="39" spans="1:13">
      <c r="A39" s="54"/>
      <c r="B39" s="5"/>
      <c r="C39" s="5"/>
      <c r="D39" s="5"/>
      <c r="E39" s="5"/>
      <c r="F39" s="5"/>
      <c r="G39" s="5"/>
      <c r="H39" s="5"/>
      <c r="I39" s="5"/>
      <c r="J39" s="5"/>
      <c r="K39" s="31"/>
      <c r="L39" s="5"/>
      <c r="M39" s="5"/>
    </row>
    <row r="40" spans="1:13">
      <c r="A40" s="54" t="s">
        <v>36</v>
      </c>
      <c r="B40" s="5"/>
      <c r="C40" s="5"/>
      <c r="D40" s="5"/>
      <c r="E40" s="5"/>
      <c r="F40" s="5"/>
      <c r="G40" s="5"/>
      <c r="H40" s="5"/>
      <c r="I40" s="5"/>
      <c r="J40" s="5"/>
      <c r="K40" s="26">
        <f>K19-K38</f>
        <v>-187.12365</v>
      </c>
      <c r="L40" s="5"/>
      <c r="M40" s="5"/>
    </row>
    <row r="41" spans="1:13">
      <c r="A41" s="34"/>
      <c r="B41" s="5"/>
      <c r="C41" s="5"/>
      <c r="D41" s="5"/>
      <c r="E41" s="5"/>
      <c r="F41" s="5"/>
      <c r="G41" s="5"/>
      <c r="H41" s="5"/>
      <c r="I41" s="5"/>
      <c r="J41" s="5"/>
      <c r="K41" s="21"/>
      <c r="L41" s="5"/>
      <c r="M41" s="5"/>
    </row>
    <row r="42" spans="1:13">
      <c r="A42" s="32" t="s">
        <v>2</v>
      </c>
      <c r="B42" s="5"/>
      <c r="C42" s="5"/>
      <c r="D42" s="5"/>
      <c r="E42" s="5"/>
      <c r="F42" s="5"/>
      <c r="G42" s="5"/>
      <c r="H42" s="5"/>
      <c r="I42" s="5"/>
      <c r="J42" s="5"/>
      <c r="K42" s="21"/>
      <c r="L42" s="5"/>
      <c r="M42" s="5"/>
    </row>
    <row r="43" spans="1:13">
      <c r="A43" s="35" t="s">
        <v>42</v>
      </c>
      <c r="B43" s="5"/>
      <c r="C43" s="5"/>
      <c r="D43" s="5"/>
      <c r="E43" s="5"/>
      <c r="F43" s="5"/>
      <c r="G43" s="5"/>
      <c r="H43" s="5"/>
      <c r="I43" s="5"/>
      <c r="J43" s="5"/>
      <c r="K43" s="18">
        <v>14.93</v>
      </c>
      <c r="L43" s="5"/>
      <c r="M43" s="5"/>
    </row>
    <row r="44" spans="1:13">
      <c r="A44" s="35" t="s">
        <v>43</v>
      </c>
      <c r="B44" s="5"/>
      <c r="C44" s="5"/>
      <c r="D44" s="5"/>
      <c r="E44" s="5"/>
      <c r="F44" s="5"/>
      <c r="G44" s="5"/>
      <c r="H44" s="5"/>
      <c r="I44" s="5"/>
      <c r="J44" s="5"/>
      <c r="K44" s="17">
        <v>15.9</v>
      </c>
      <c r="L44" s="5"/>
      <c r="M44" s="5"/>
    </row>
    <row r="45" spans="1:13">
      <c r="A45" s="35" t="s">
        <v>44</v>
      </c>
      <c r="B45" s="5"/>
      <c r="C45" s="5"/>
      <c r="D45" s="5"/>
      <c r="E45" s="5"/>
      <c r="F45" s="5"/>
      <c r="G45" s="5"/>
      <c r="H45" s="5"/>
      <c r="I45" s="5"/>
      <c r="J45" s="5"/>
      <c r="K45" s="16">
        <v>5.6</v>
      </c>
      <c r="L45" s="5"/>
      <c r="M45" s="5"/>
    </row>
    <row r="46" spans="1:13">
      <c r="A46" s="54" t="s">
        <v>41</v>
      </c>
      <c r="B46" s="5"/>
      <c r="C46" s="5"/>
      <c r="D46" s="5"/>
      <c r="E46" s="5"/>
      <c r="F46" s="5"/>
      <c r="G46" s="5"/>
      <c r="H46" s="5"/>
      <c r="I46" s="5"/>
      <c r="J46" s="5"/>
      <c r="K46" s="26">
        <f>SUM(K43:K45)</f>
        <v>36.43</v>
      </c>
      <c r="L46" s="5"/>
      <c r="M46" s="5"/>
    </row>
    <row r="47" spans="1:13" ht="13.5" thickBot="1">
      <c r="A47" s="34"/>
      <c r="B47" s="5"/>
      <c r="C47" s="5"/>
      <c r="D47" s="5"/>
      <c r="E47" s="5"/>
      <c r="F47" s="5"/>
      <c r="G47" s="5"/>
      <c r="H47" s="5"/>
      <c r="I47" s="5"/>
      <c r="J47" s="5"/>
      <c r="K47" s="37"/>
      <c r="L47" s="5"/>
      <c r="M47" s="5"/>
    </row>
    <row r="48" spans="1:13" ht="13.5" thickTop="1">
      <c r="A48" s="32" t="s">
        <v>13</v>
      </c>
      <c r="B48" s="5"/>
      <c r="C48" s="5"/>
      <c r="D48" s="5"/>
      <c r="E48" s="5"/>
      <c r="F48" s="5"/>
      <c r="G48" s="5"/>
      <c r="H48" s="5"/>
      <c r="I48" s="5"/>
      <c r="J48" s="5"/>
      <c r="K48" s="26">
        <f>K38+K46</f>
        <v>237.05240000000001</v>
      </c>
      <c r="L48" s="5"/>
      <c r="M48" s="5"/>
    </row>
    <row r="49" spans="1:16">
      <c r="A49" s="34"/>
      <c r="B49" s="5"/>
      <c r="C49" s="5"/>
      <c r="D49" s="5"/>
      <c r="E49" s="5"/>
      <c r="F49" s="5"/>
      <c r="G49" s="5"/>
      <c r="H49" s="5"/>
      <c r="I49" s="5"/>
      <c r="J49" s="5"/>
      <c r="K49" s="26" t="s">
        <v>3</v>
      </c>
      <c r="L49" s="5"/>
      <c r="M49" s="5"/>
    </row>
    <row r="50" spans="1:16">
      <c r="A50" s="32" t="s">
        <v>14</v>
      </c>
      <c r="B50" s="5"/>
      <c r="C50" s="5"/>
      <c r="D50" s="5"/>
      <c r="E50" s="5"/>
      <c r="F50" s="5"/>
      <c r="G50" s="5"/>
      <c r="H50" s="5"/>
      <c r="I50" s="5"/>
      <c r="J50" s="5"/>
      <c r="K50" s="26">
        <f>K19-K48</f>
        <v>-223.55365</v>
      </c>
      <c r="L50" s="5"/>
      <c r="M50" s="5"/>
    </row>
    <row r="51" spans="1:16">
      <c r="A51" s="34"/>
      <c r="B51" s="5"/>
      <c r="C51" s="5"/>
      <c r="D51" s="5"/>
      <c r="E51" s="5"/>
      <c r="F51" s="5"/>
      <c r="G51" s="5"/>
      <c r="H51" s="5"/>
      <c r="I51" s="5"/>
      <c r="J51" s="5"/>
      <c r="K51" s="26"/>
      <c r="L51" s="5"/>
      <c r="M51" s="5"/>
    </row>
    <row r="52" spans="1:16">
      <c r="A52" s="34" t="s">
        <v>27</v>
      </c>
      <c r="B52" s="5"/>
      <c r="C52" s="5"/>
      <c r="D52" s="5"/>
      <c r="E52" s="5"/>
      <c r="F52" s="5"/>
      <c r="G52" s="5"/>
      <c r="H52" s="5"/>
      <c r="I52" s="5"/>
      <c r="J52" s="5"/>
      <c r="K52" s="38">
        <f>IF(B15&gt;0,(K38-K16-K17)/(H15*B15),"'--")</f>
        <v>1.1255557894736843</v>
      </c>
      <c r="L52" s="5"/>
      <c r="M52" s="23" t="s">
        <v>70</v>
      </c>
    </row>
    <row r="53" spans="1:16">
      <c r="A53" s="34" t="s">
        <v>28</v>
      </c>
      <c r="B53" s="5"/>
      <c r="C53" s="5"/>
      <c r="D53" s="5"/>
      <c r="E53" s="5"/>
      <c r="F53" s="5"/>
      <c r="G53" s="5"/>
      <c r="H53" s="5"/>
      <c r="I53" s="5"/>
      <c r="J53" s="5"/>
      <c r="K53" s="38">
        <f>IF(B15&gt;0,(K48-K16-K17)/(H15*B15),"'--")</f>
        <v>1.3446836090225565</v>
      </c>
      <c r="L53" s="5"/>
      <c r="M53" s="23" t="s">
        <v>71</v>
      </c>
    </row>
    <row r="54" spans="1:16">
      <c r="A54" s="3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6" spans="1:16" s="3" customFormat="1">
      <c r="A56" s="69" t="s">
        <v>66</v>
      </c>
      <c r="B56" s="1"/>
      <c r="C56" s="11"/>
      <c r="D56" s="11"/>
      <c r="E56" s="11"/>
      <c r="F56" s="11"/>
      <c r="G56" s="11"/>
      <c r="H56" s="11"/>
      <c r="I56" s="11"/>
      <c r="J56" s="11"/>
      <c r="K56" s="11"/>
    </row>
    <row r="57" spans="1:16" s="3" customFormat="1">
      <c r="A57" s="58" t="s">
        <v>50</v>
      </c>
      <c r="B57" s="2"/>
    </row>
    <row r="58" spans="1:16" s="3" customFormat="1">
      <c r="A58" s="59" t="s">
        <v>21</v>
      </c>
      <c r="B58" s="4"/>
    </row>
    <row r="59" spans="1:16" s="3" customFormat="1">
      <c r="A59" s="60">
        <f ca="1">TODAY()</f>
        <v>45364</v>
      </c>
      <c r="B59" s="43"/>
    </row>
    <row r="60" spans="1:16" s="3" customFormat="1">
      <c r="A60" s="60"/>
      <c r="B60" s="43"/>
    </row>
    <row r="61" spans="1:16" s="39" customFormat="1">
      <c r="A61" s="61" t="s">
        <v>52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>
      <c r="A62" s="62" t="s">
        <v>53</v>
      </c>
    </row>
  </sheetData>
  <sheetProtection sheet="1" objects="1" scenarios="1"/>
  <phoneticPr fontId="0" type="noConversion"/>
  <hyperlinks>
    <hyperlink ref="A3:B3" r:id="rId1" display="Estimating the Field Capacity of Farm Machines" xr:uid="{00000000-0004-0000-0100-000000000000}"/>
    <hyperlink ref="A3" r:id="rId2" display="Learn in the Financial Information section" xr:uid="{00000000-0004-0000-0100-000001000000}"/>
    <hyperlink ref="A3:G3" r:id="rId3" display="For more information see the Livestock Cost of Production Information File." xr:uid="{00000000-0004-0000-0100-000002000000}"/>
    <hyperlink ref="A3:K3" r:id="rId4" display="For more information see the Livestock Enterprise Budgets Information File." xr:uid="{00000000-0004-0000-0100-000003000000}"/>
    <hyperlink ref="A2" r:id="rId5" xr:uid="{00000000-0004-0000-0100-000004000000}"/>
    <hyperlink ref="A57" r:id="rId6" xr:uid="{00000000-0004-0000-0100-000005000000}"/>
    <hyperlink ref="A62" r:id="rId7" display="https://www.extension.iastate.edu/diversity/ext" xr:uid="{00000000-0004-0000-0100-000006000000}"/>
  </hyperlinks>
  <pageMargins left="0.75" right="0.75" top="0.75" bottom="0.75" header="0.5" footer="0.5"/>
  <pageSetup scale="83" orientation="portrait" r:id="rId8"/>
  <headerFooter alignWithMargins="0">
    <oddHeader>&amp;LIowa State University Extension and Outreach&amp;RAg Decision Maker File B1-21</oddHeader>
    <oddFooter>&amp;Lhttp://www.extension.iastate.edu/agdm/livestock/xls/b1-21eweflockp17.xlsx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P62"/>
  <sheetViews>
    <sheetView showGridLines="0" zoomScaleNormal="100" workbookViewId="0"/>
  </sheetViews>
  <sheetFormatPr defaultColWidth="9.140625" defaultRowHeight="12.75"/>
  <cols>
    <col min="1" max="1" width="39.85546875" style="33" customWidth="1"/>
    <col min="2" max="2" width="6.7109375" customWidth="1"/>
    <col min="3" max="3" width="4.7109375" customWidth="1"/>
    <col min="4" max="4" width="2.7109375" customWidth="1"/>
    <col min="5" max="5" width="8.7109375" customWidth="1"/>
    <col min="6" max="6" width="10.28515625" bestFit="1" customWidth="1"/>
    <col min="7" max="7" width="2.7109375" customWidth="1"/>
    <col min="8" max="8" width="8.7109375" customWidth="1"/>
    <col min="9" max="9" width="7.85546875" customWidth="1"/>
    <col min="10" max="10" width="2.7109375" customWidth="1"/>
    <col min="11" max="11" width="10.7109375" customWidth="1"/>
  </cols>
  <sheetData>
    <row r="1" spans="1:13" s="67" customFormat="1" ht="33.75" customHeight="1" thickBot="1">
      <c r="A1" s="66" t="s">
        <v>25</v>
      </c>
    </row>
    <row r="2" spans="1:13" s="5" customFormat="1" ht="15.75" thickTop="1">
      <c r="A2" s="64" t="s">
        <v>48</v>
      </c>
      <c r="B2" s="65"/>
      <c r="C2" s="65"/>
      <c r="D2" s="65"/>
      <c r="E2" s="65"/>
      <c r="F2" s="65"/>
      <c r="G2" s="65"/>
      <c r="L2" s="42"/>
    </row>
    <row r="3" spans="1:13" s="5" customFormat="1" ht="12.75" customHeight="1">
      <c r="A3" s="50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3">
      <c r="A4" s="51" t="s">
        <v>22</v>
      </c>
      <c r="B4" s="45"/>
      <c r="C4" s="45"/>
      <c r="D4" s="45"/>
      <c r="E4" s="46"/>
    </row>
    <row r="5" spans="1:13" ht="15.75">
      <c r="A5" s="34"/>
      <c r="B5" s="5"/>
      <c r="C5" s="11"/>
      <c r="F5" s="19"/>
      <c r="G5" s="11"/>
      <c r="H5" s="5"/>
      <c r="I5" s="5"/>
      <c r="J5" s="5"/>
      <c r="K5" s="5"/>
      <c r="L5" s="5"/>
      <c r="M5" s="5"/>
    </row>
    <row r="6" spans="1:13" s="5" customFormat="1">
      <c r="A6" s="52" t="s">
        <v>47</v>
      </c>
      <c r="B6" s="47"/>
      <c r="C6" s="47"/>
      <c r="D6" s="48"/>
      <c r="E6" s="11"/>
    </row>
    <row r="7" spans="1:13" s="15" customFormat="1" ht="12.95" customHeight="1">
      <c r="A7" s="53"/>
      <c r="B7" s="12"/>
      <c r="C7" s="13"/>
      <c r="D7" s="14"/>
      <c r="E7" s="14"/>
      <c r="F7" s="12"/>
      <c r="G7" s="12"/>
      <c r="H7" s="12"/>
      <c r="I7" s="12"/>
      <c r="J7" s="12"/>
      <c r="K7" s="12"/>
    </row>
    <row r="8" spans="1:13">
      <c r="A8" s="32" t="s">
        <v>7</v>
      </c>
      <c r="B8" s="5"/>
      <c r="C8" s="5"/>
      <c r="D8" s="5"/>
      <c r="E8" s="5"/>
      <c r="F8" s="5"/>
      <c r="G8" s="5"/>
      <c r="H8" s="5"/>
      <c r="I8" s="5"/>
      <c r="J8" s="5"/>
      <c r="K8" s="20"/>
      <c r="L8" s="5"/>
      <c r="M8" s="5"/>
    </row>
    <row r="9" spans="1:13">
      <c r="A9" s="34" t="s">
        <v>16</v>
      </c>
      <c r="B9" s="9"/>
      <c r="C9" s="5"/>
      <c r="D9" s="5"/>
      <c r="F9" s="5"/>
      <c r="L9" s="5"/>
      <c r="M9" s="5"/>
    </row>
    <row r="10" spans="1:13">
      <c r="A10" s="34" t="s">
        <v>17</v>
      </c>
      <c r="B10" s="9"/>
      <c r="C10" s="5"/>
      <c r="D10" s="5"/>
      <c r="E10" s="5"/>
      <c r="F10" s="5"/>
      <c r="G10" s="5"/>
      <c r="H10" s="5"/>
      <c r="I10" s="5"/>
      <c r="J10" s="5"/>
      <c r="K10" s="20"/>
      <c r="L10" s="5"/>
      <c r="M10" s="5"/>
    </row>
    <row r="11" spans="1:13">
      <c r="A11" s="34" t="s">
        <v>18</v>
      </c>
      <c r="B11" s="9"/>
      <c r="C11" s="5"/>
      <c r="F11" s="5"/>
      <c r="G11" s="5"/>
      <c r="J11" s="5"/>
      <c r="K11" s="20"/>
      <c r="L11" s="5"/>
      <c r="M11" s="5"/>
    </row>
    <row r="12" spans="1:13">
      <c r="A12" s="34" t="s">
        <v>19</v>
      </c>
      <c r="B12" s="9"/>
      <c r="C12" s="5"/>
      <c r="D12" s="5"/>
      <c r="E12" s="5"/>
      <c r="F12" s="5"/>
      <c r="G12" s="5"/>
      <c r="J12" s="5"/>
      <c r="K12" s="20"/>
      <c r="L12" s="5"/>
      <c r="M12" s="5"/>
    </row>
    <row r="13" spans="1:13">
      <c r="A13" s="34"/>
      <c r="B13" s="21"/>
      <c r="C13" s="5"/>
      <c r="D13" s="5"/>
      <c r="E13" s="5"/>
      <c r="F13" s="5"/>
      <c r="G13" s="5"/>
      <c r="H13" s="5"/>
      <c r="I13" s="5"/>
      <c r="J13" s="5"/>
      <c r="L13" s="5"/>
      <c r="M13" s="5"/>
    </row>
    <row r="14" spans="1:13">
      <c r="A14" s="32" t="s">
        <v>0</v>
      </c>
      <c r="B14" s="21"/>
      <c r="C14" s="5"/>
      <c r="D14" s="5"/>
      <c r="E14" s="10" t="s">
        <v>31</v>
      </c>
      <c r="F14" s="10" t="s">
        <v>30</v>
      </c>
      <c r="G14" s="5"/>
      <c r="H14" s="10" t="s">
        <v>29</v>
      </c>
      <c r="I14" s="10" t="s">
        <v>30</v>
      </c>
      <c r="J14" s="5"/>
      <c r="K14" s="40" t="s">
        <v>4</v>
      </c>
      <c r="L14" s="5"/>
      <c r="M14" s="5"/>
    </row>
    <row r="15" spans="1:13">
      <c r="A15" s="34" t="s">
        <v>23</v>
      </c>
      <c r="B15" s="22">
        <f>(B9)*(1-B10)-B12</f>
        <v>0</v>
      </c>
      <c r="C15" s="23" t="s">
        <v>12</v>
      </c>
      <c r="D15" s="68" t="s">
        <v>65</v>
      </c>
      <c r="E15" s="7"/>
      <c r="F15" s="23" t="s">
        <v>57</v>
      </c>
      <c r="G15" s="68" t="s">
        <v>65</v>
      </c>
      <c r="H15" s="6"/>
      <c r="I15" s="23" t="s">
        <v>58</v>
      </c>
      <c r="J15" s="5" t="s">
        <v>15</v>
      </c>
      <c r="K15" s="26">
        <f>H15*E15*B15</f>
        <v>0</v>
      </c>
      <c r="L15" s="5"/>
      <c r="M15" s="23" t="s">
        <v>67</v>
      </c>
    </row>
    <row r="16" spans="1:13">
      <c r="A16" s="34" t="s">
        <v>24</v>
      </c>
      <c r="B16" s="22">
        <f>(B12)-B11</f>
        <v>0</v>
      </c>
      <c r="C16" s="23" t="s">
        <v>12</v>
      </c>
      <c r="D16" s="68" t="s">
        <v>65</v>
      </c>
      <c r="E16" s="7"/>
      <c r="F16" s="23" t="s">
        <v>57</v>
      </c>
      <c r="G16" s="68" t="s">
        <v>65</v>
      </c>
      <c r="H16" s="6"/>
      <c r="I16" s="23" t="s">
        <v>58</v>
      </c>
      <c r="J16" s="24" t="s">
        <v>5</v>
      </c>
      <c r="K16" s="27">
        <f>H16*E16*B16</f>
        <v>0</v>
      </c>
      <c r="L16" s="5"/>
      <c r="M16" s="23" t="s">
        <v>68</v>
      </c>
    </row>
    <row r="17" spans="1:13">
      <c r="A17" s="34" t="s">
        <v>20</v>
      </c>
      <c r="D17" s="24"/>
      <c r="E17" s="7"/>
      <c r="F17" s="23" t="s">
        <v>57</v>
      </c>
      <c r="G17" s="68" t="s">
        <v>65</v>
      </c>
      <c r="H17" s="6"/>
      <c r="I17" s="23" t="s">
        <v>58</v>
      </c>
      <c r="J17" s="24" t="s">
        <v>5</v>
      </c>
      <c r="K17" s="27">
        <f>H17*E17</f>
        <v>0</v>
      </c>
      <c r="L17" s="5"/>
      <c r="M17" s="5"/>
    </row>
    <row r="18" spans="1:13" ht="3.2" customHeight="1">
      <c r="A18" s="34"/>
      <c r="D18" s="24"/>
      <c r="E18" s="28"/>
      <c r="F18" s="23"/>
      <c r="G18" s="25"/>
      <c r="H18" s="29"/>
      <c r="I18" s="23"/>
      <c r="J18" s="24"/>
      <c r="K18" s="41"/>
      <c r="L18" s="5"/>
      <c r="M18" s="5"/>
    </row>
    <row r="19" spans="1:13">
      <c r="A19" s="32" t="s">
        <v>46</v>
      </c>
      <c r="B19" s="5"/>
      <c r="C19" s="23"/>
      <c r="D19" s="24"/>
      <c r="E19" s="28"/>
      <c r="F19" s="23"/>
      <c r="G19" s="25"/>
      <c r="H19" s="29"/>
      <c r="I19" s="23"/>
      <c r="J19" s="24"/>
      <c r="K19" s="26">
        <f>SUM(K15:K17)</f>
        <v>0</v>
      </c>
      <c r="L19" s="5"/>
      <c r="M19" s="5"/>
    </row>
    <row r="20" spans="1:13">
      <c r="G20" s="5"/>
      <c r="K20" s="30"/>
      <c r="L20" s="5"/>
      <c r="M20" s="5"/>
    </row>
    <row r="21" spans="1:13">
      <c r="A21" s="32" t="s">
        <v>1</v>
      </c>
      <c r="B21" s="5"/>
      <c r="C21" s="5"/>
      <c r="D21" s="5"/>
      <c r="E21" s="5"/>
      <c r="F21" s="5"/>
      <c r="G21" s="5"/>
      <c r="H21" s="5"/>
      <c r="I21" s="5"/>
      <c r="J21" s="5"/>
      <c r="K21" s="31" t="s">
        <v>3</v>
      </c>
      <c r="L21" s="5"/>
      <c r="M21" s="5"/>
    </row>
    <row r="22" spans="1:13">
      <c r="A22" s="54" t="s">
        <v>40</v>
      </c>
      <c r="B22" s="5"/>
      <c r="C22" s="5"/>
      <c r="D22" s="5"/>
      <c r="E22" s="10" t="s">
        <v>31</v>
      </c>
      <c r="F22" s="10" t="s">
        <v>30</v>
      </c>
      <c r="G22" s="5"/>
      <c r="H22" s="10" t="s">
        <v>29</v>
      </c>
      <c r="I22" s="10" t="s">
        <v>30</v>
      </c>
      <c r="J22" s="23"/>
      <c r="K22" s="21"/>
      <c r="L22" s="5"/>
      <c r="M22" s="5"/>
    </row>
    <row r="23" spans="1:13">
      <c r="A23" s="55" t="s">
        <v>38</v>
      </c>
      <c r="E23" s="7"/>
      <c r="F23" s="23" t="s">
        <v>55</v>
      </c>
      <c r="G23" s="68" t="s">
        <v>65</v>
      </c>
      <c r="H23" s="6"/>
      <c r="I23" s="23" t="s">
        <v>56</v>
      </c>
      <c r="J23" s="24" t="s">
        <v>5</v>
      </c>
      <c r="K23" s="26">
        <f>E23*H23</f>
        <v>0</v>
      </c>
      <c r="L23" s="5"/>
      <c r="M23" s="5"/>
    </row>
    <row r="24" spans="1:13">
      <c r="A24" s="55" t="s">
        <v>64</v>
      </c>
      <c r="B24" s="5"/>
      <c r="C24" s="5"/>
      <c r="D24" s="5"/>
      <c r="E24" s="7"/>
      <c r="F24" s="23" t="s">
        <v>57</v>
      </c>
      <c r="G24" s="68" t="s">
        <v>65</v>
      </c>
      <c r="H24" s="6"/>
      <c r="I24" s="23" t="s">
        <v>58</v>
      </c>
      <c r="J24" s="24" t="s">
        <v>5</v>
      </c>
      <c r="K24" s="27">
        <f>E24*H24</f>
        <v>0</v>
      </c>
      <c r="L24" s="5"/>
      <c r="M24" s="5"/>
    </row>
    <row r="25" spans="1:13">
      <c r="A25" s="55" t="s">
        <v>39</v>
      </c>
      <c r="B25" s="5"/>
      <c r="C25" s="5"/>
      <c r="D25" s="5"/>
      <c r="E25" s="7"/>
      <c r="F25" s="23" t="s">
        <v>10</v>
      </c>
      <c r="G25" s="68" t="s">
        <v>65</v>
      </c>
      <c r="H25" s="6"/>
      <c r="I25" s="23" t="s">
        <v>11</v>
      </c>
      <c r="J25" s="24" t="s">
        <v>5</v>
      </c>
      <c r="K25" s="27">
        <f>E25*H25</f>
        <v>0</v>
      </c>
      <c r="L25" s="5"/>
      <c r="M25" s="5"/>
    </row>
    <row r="26" spans="1:13">
      <c r="A26" s="55" t="s">
        <v>37</v>
      </c>
      <c r="B26" s="5"/>
      <c r="C26" s="5"/>
      <c r="D26" s="5"/>
      <c r="E26" s="7"/>
      <c r="F26" s="23" t="s">
        <v>8</v>
      </c>
      <c r="G26" s="68" t="s">
        <v>65</v>
      </c>
      <c r="H26" s="6"/>
      <c r="I26" s="23" t="s">
        <v>9</v>
      </c>
      <c r="J26" s="24" t="s">
        <v>5</v>
      </c>
      <c r="K26" s="27">
        <f>E26*H26</f>
        <v>0</v>
      </c>
      <c r="L26" s="5"/>
      <c r="M26" s="5"/>
    </row>
    <row r="27" spans="1:13">
      <c r="A27" s="55" t="s">
        <v>63</v>
      </c>
      <c r="B27" s="5"/>
      <c r="C27" s="5"/>
      <c r="D27" s="5"/>
      <c r="E27" s="7"/>
      <c r="F27" s="23" t="s">
        <v>8</v>
      </c>
      <c r="G27" s="68" t="s">
        <v>65</v>
      </c>
      <c r="H27" s="6"/>
      <c r="I27" s="23" t="s">
        <v>9</v>
      </c>
      <c r="J27" s="24" t="s">
        <v>5</v>
      </c>
      <c r="K27" s="27">
        <f>E27*H27</f>
        <v>0</v>
      </c>
      <c r="L27" s="5"/>
      <c r="M27" s="5"/>
    </row>
    <row r="28" spans="1:13">
      <c r="A28" s="55" t="s">
        <v>33</v>
      </c>
      <c r="E28" s="28"/>
      <c r="F28" s="23"/>
      <c r="G28" s="24"/>
      <c r="H28" s="5"/>
      <c r="I28" s="23"/>
      <c r="K28" s="16">
        <v>0</v>
      </c>
      <c r="L28" s="5"/>
      <c r="M28" s="5"/>
    </row>
    <row r="29" spans="1:13">
      <c r="A29" s="54" t="s">
        <v>32</v>
      </c>
      <c r="B29" s="5"/>
      <c r="C29" s="5"/>
      <c r="D29" s="5"/>
      <c r="E29" s="5"/>
      <c r="F29" s="5"/>
      <c r="G29" s="5"/>
      <c r="H29" s="5"/>
      <c r="I29" s="5"/>
      <c r="J29" s="5"/>
      <c r="K29" s="26">
        <f>SUM(K23:K28)</f>
        <v>0</v>
      </c>
      <c r="L29" s="5"/>
      <c r="M29" s="5"/>
    </row>
    <row r="30" spans="1:13">
      <c r="A30" s="56"/>
      <c r="B30" s="5"/>
      <c r="C30" s="5"/>
      <c r="D30" s="5"/>
      <c r="E30" s="5"/>
      <c r="F30" s="5"/>
      <c r="G30" s="5"/>
      <c r="H30" s="5"/>
      <c r="I30" s="5"/>
      <c r="J30" s="5"/>
      <c r="K30" s="21"/>
      <c r="L30" s="5"/>
      <c r="M30" s="5"/>
    </row>
    <row r="31" spans="1:13">
      <c r="A31" s="55" t="s">
        <v>60</v>
      </c>
      <c r="B31" s="5"/>
      <c r="C31" s="5"/>
      <c r="D31" s="5"/>
      <c r="E31" s="5"/>
      <c r="F31" s="5"/>
      <c r="G31" s="5"/>
      <c r="H31" s="5"/>
      <c r="I31" s="5"/>
      <c r="J31" s="5"/>
      <c r="K31" s="18"/>
      <c r="L31" s="5"/>
      <c r="M31" s="5"/>
    </row>
    <row r="32" spans="1:13">
      <c r="A32" s="55" t="s">
        <v>61</v>
      </c>
      <c r="B32" s="5"/>
      <c r="C32" s="5"/>
      <c r="D32" s="5"/>
      <c r="E32" s="5"/>
      <c r="F32" s="5"/>
      <c r="G32" s="5"/>
      <c r="H32" s="5"/>
      <c r="I32" s="5"/>
      <c r="J32" s="5"/>
      <c r="K32" s="17"/>
      <c r="L32" s="5"/>
      <c r="M32" s="5"/>
    </row>
    <row r="33" spans="1:13">
      <c r="A33" s="55" t="s">
        <v>62</v>
      </c>
      <c r="B33" s="5"/>
      <c r="C33" s="5"/>
      <c r="D33" s="5"/>
      <c r="E33" s="5"/>
      <c r="F33" s="5"/>
      <c r="G33" s="5"/>
      <c r="H33" s="5"/>
      <c r="I33" s="5"/>
      <c r="J33" s="5"/>
      <c r="K33" s="17"/>
      <c r="L33" s="5"/>
      <c r="M33" s="5"/>
    </row>
    <row r="34" spans="1:13">
      <c r="A34" s="55" t="s">
        <v>33</v>
      </c>
      <c r="B34" s="5"/>
      <c r="C34" s="5"/>
      <c r="D34" s="5"/>
      <c r="E34" s="5"/>
      <c r="F34" s="5"/>
      <c r="G34" s="5"/>
      <c r="H34" s="5"/>
      <c r="I34" s="5"/>
      <c r="J34" s="5"/>
      <c r="K34" s="17"/>
      <c r="L34" s="5"/>
      <c r="M34" s="5"/>
    </row>
    <row r="35" spans="1:13">
      <c r="A35" s="35" t="s">
        <v>45</v>
      </c>
      <c r="B35" s="5"/>
      <c r="C35" s="5"/>
      <c r="D35" s="5"/>
      <c r="E35" s="9"/>
      <c r="F35" s="23" t="s">
        <v>59</v>
      </c>
      <c r="G35" s="68" t="s">
        <v>65</v>
      </c>
      <c r="H35" s="8"/>
      <c r="I35" s="23" t="s">
        <v>26</v>
      </c>
      <c r="J35" s="24" t="s">
        <v>5</v>
      </c>
      <c r="K35" s="27">
        <f>(K29+K31+K32+K33+K34)*E35*H35/12</f>
        <v>0</v>
      </c>
      <c r="L35" s="5"/>
      <c r="M35" s="23" t="s">
        <v>69</v>
      </c>
    </row>
    <row r="36" spans="1:13">
      <c r="A36" s="35" t="s">
        <v>34</v>
      </c>
      <c r="B36" s="5"/>
      <c r="C36" s="5"/>
      <c r="D36" s="5"/>
      <c r="E36" s="7"/>
      <c r="F36" s="23" t="s">
        <v>54</v>
      </c>
      <c r="G36" s="68" t="s">
        <v>65</v>
      </c>
      <c r="H36" s="6"/>
      <c r="I36" s="23" t="s">
        <v>6</v>
      </c>
      <c r="J36" s="24" t="s">
        <v>5</v>
      </c>
      <c r="K36" s="27">
        <f>E36*H36</f>
        <v>0</v>
      </c>
      <c r="L36" s="5"/>
      <c r="M36" s="5"/>
    </row>
    <row r="37" spans="1:13" ht="3.2" customHeight="1">
      <c r="A37" s="57"/>
      <c r="B37" s="5"/>
      <c r="C37" s="5"/>
      <c r="D37" s="5"/>
      <c r="E37" s="31"/>
      <c r="F37" s="23"/>
      <c r="G37" s="24"/>
      <c r="H37" s="21"/>
      <c r="I37" s="23"/>
      <c r="J37" s="24"/>
      <c r="K37" s="36"/>
      <c r="L37" s="5"/>
      <c r="M37" s="5"/>
    </row>
    <row r="38" spans="1:13">
      <c r="A38" s="54" t="s">
        <v>35</v>
      </c>
      <c r="B38" s="5"/>
      <c r="C38" s="5"/>
      <c r="D38" s="5"/>
      <c r="E38" s="5"/>
      <c r="F38" s="5"/>
      <c r="G38" s="5"/>
      <c r="H38" s="5"/>
      <c r="I38" s="5"/>
      <c r="J38" s="5"/>
      <c r="K38" s="26">
        <f>K29+K31+K32+K33+K34+K35+K36</f>
        <v>0</v>
      </c>
      <c r="L38" s="5"/>
      <c r="M38" s="5"/>
    </row>
    <row r="39" spans="1:13">
      <c r="A39" s="54"/>
      <c r="B39" s="5"/>
      <c r="C39" s="5"/>
      <c r="D39" s="5"/>
      <c r="E39" s="5"/>
      <c r="F39" s="5"/>
      <c r="G39" s="5"/>
      <c r="H39" s="5"/>
      <c r="I39" s="5"/>
      <c r="J39" s="5"/>
      <c r="K39" s="31"/>
      <c r="L39" s="5"/>
      <c r="M39" s="5"/>
    </row>
    <row r="40" spans="1:13">
      <c r="A40" s="54" t="s">
        <v>36</v>
      </c>
      <c r="B40" s="5"/>
      <c r="C40" s="5"/>
      <c r="D40" s="5"/>
      <c r="E40" s="5"/>
      <c r="F40" s="5"/>
      <c r="G40" s="5"/>
      <c r="H40" s="5"/>
      <c r="I40" s="5"/>
      <c r="J40" s="5"/>
      <c r="K40" s="26">
        <f>K19-K38</f>
        <v>0</v>
      </c>
      <c r="L40" s="5"/>
      <c r="M40" s="5"/>
    </row>
    <row r="41" spans="1:13">
      <c r="A41" s="34"/>
      <c r="B41" s="5"/>
      <c r="C41" s="5"/>
      <c r="D41" s="5"/>
      <c r="E41" s="5"/>
      <c r="F41" s="5"/>
      <c r="G41" s="5"/>
      <c r="H41" s="5"/>
      <c r="I41" s="5"/>
      <c r="J41" s="5"/>
      <c r="K41" s="21"/>
      <c r="L41" s="5"/>
      <c r="M41" s="5"/>
    </row>
    <row r="42" spans="1:13">
      <c r="A42" s="32" t="s">
        <v>2</v>
      </c>
      <c r="B42" s="5"/>
      <c r="C42" s="5"/>
      <c r="D42" s="5"/>
      <c r="E42" s="5"/>
      <c r="F42" s="5"/>
      <c r="G42" s="5"/>
      <c r="H42" s="5"/>
      <c r="I42" s="5"/>
      <c r="J42" s="5"/>
      <c r="K42" s="21"/>
      <c r="L42" s="5"/>
      <c r="M42" s="5"/>
    </row>
    <row r="43" spans="1:13">
      <c r="A43" s="35" t="s">
        <v>42</v>
      </c>
      <c r="B43" s="5"/>
      <c r="C43" s="5"/>
      <c r="D43" s="5"/>
      <c r="E43" s="5"/>
      <c r="F43" s="5"/>
      <c r="G43" s="5"/>
      <c r="H43" s="5"/>
      <c r="I43" s="5"/>
      <c r="J43" s="5"/>
      <c r="K43" s="18"/>
      <c r="L43" s="5"/>
      <c r="M43" s="5"/>
    </row>
    <row r="44" spans="1:13">
      <c r="A44" s="35" t="s">
        <v>43</v>
      </c>
      <c r="B44" s="5"/>
      <c r="C44" s="5"/>
      <c r="D44" s="5"/>
      <c r="E44" s="5"/>
      <c r="F44" s="5"/>
      <c r="G44" s="5"/>
      <c r="H44" s="5"/>
      <c r="I44" s="5"/>
      <c r="J44" s="5"/>
      <c r="K44" s="17"/>
      <c r="L44" s="5"/>
      <c r="M44" s="5"/>
    </row>
    <row r="45" spans="1:13">
      <c r="A45" s="35" t="s">
        <v>44</v>
      </c>
      <c r="B45" s="5"/>
      <c r="C45" s="5"/>
      <c r="D45" s="5"/>
      <c r="E45" s="5"/>
      <c r="F45" s="5"/>
      <c r="G45" s="5"/>
      <c r="H45" s="5"/>
      <c r="I45" s="5"/>
      <c r="J45" s="5"/>
      <c r="K45" s="16"/>
      <c r="L45" s="5"/>
      <c r="M45" s="5"/>
    </row>
    <row r="46" spans="1:13">
      <c r="A46" s="54" t="s">
        <v>41</v>
      </c>
      <c r="B46" s="5"/>
      <c r="C46" s="5"/>
      <c r="D46" s="5"/>
      <c r="E46" s="5"/>
      <c r="F46" s="5"/>
      <c r="G46" s="5"/>
      <c r="H46" s="5"/>
      <c r="I46" s="5"/>
      <c r="J46" s="5"/>
      <c r="K46" s="26">
        <f>SUM(K43:K45)</f>
        <v>0</v>
      </c>
      <c r="L46" s="5"/>
      <c r="M46" s="5"/>
    </row>
    <row r="47" spans="1:13" ht="13.5" thickBot="1">
      <c r="A47" s="34"/>
      <c r="B47" s="5"/>
      <c r="C47" s="5"/>
      <c r="D47" s="5"/>
      <c r="E47" s="5"/>
      <c r="F47" s="5"/>
      <c r="G47" s="5"/>
      <c r="H47" s="5"/>
      <c r="I47" s="5"/>
      <c r="J47" s="5"/>
      <c r="K47" s="37"/>
      <c r="L47" s="5"/>
      <c r="M47" s="5"/>
    </row>
    <row r="48" spans="1:13" ht="13.5" thickTop="1">
      <c r="A48" s="32" t="s">
        <v>13</v>
      </c>
      <c r="B48" s="5"/>
      <c r="C48" s="5"/>
      <c r="D48" s="5"/>
      <c r="E48" s="5"/>
      <c r="F48" s="5"/>
      <c r="G48" s="5"/>
      <c r="H48" s="5"/>
      <c r="I48" s="5"/>
      <c r="J48" s="5"/>
      <c r="K48" s="26">
        <f>K38+K46</f>
        <v>0</v>
      </c>
      <c r="L48" s="5"/>
      <c r="M48" s="5"/>
    </row>
    <row r="49" spans="1:16">
      <c r="A49" s="34"/>
      <c r="B49" s="5"/>
      <c r="C49" s="5"/>
      <c r="D49" s="5"/>
      <c r="E49" s="5"/>
      <c r="F49" s="5"/>
      <c r="G49" s="5"/>
      <c r="H49" s="5"/>
      <c r="I49" s="5"/>
      <c r="J49" s="5"/>
      <c r="K49" s="26" t="s">
        <v>3</v>
      </c>
      <c r="L49" s="5"/>
      <c r="M49" s="5"/>
    </row>
    <row r="50" spans="1:16">
      <c r="A50" s="32" t="s">
        <v>14</v>
      </c>
      <c r="B50" s="5"/>
      <c r="C50" s="5"/>
      <c r="D50" s="5"/>
      <c r="E50" s="5"/>
      <c r="F50" s="5"/>
      <c r="G50" s="5"/>
      <c r="H50" s="5"/>
      <c r="I50" s="5"/>
      <c r="J50" s="5"/>
      <c r="K50" s="26">
        <f>K19-K48</f>
        <v>0</v>
      </c>
      <c r="L50" s="5"/>
      <c r="M50" s="5"/>
    </row>
    <row r="51" spans="1:16">
      <c r="A51" s="34"/>
      <c r="B51" s="5"/>
      <c r="C51" s="5"/>
      <c r="D51" s="5"/>
      <c r="E51" s="5"/>
      <c r="F51" s="5"/>
      <c r="G51" s="5"/>
      <c r="H51" s="5"/>
      <c r="I51" s="5"/>
      <c r="J51" s="5"/>
      <c r="K51" s="26"/>
      <c r="L51" s="5"/>
      <c r="M51" s="5"/>
    </row>
    <row r="52" spans="1:16">
      <c r="A52" s="34" t="s">
        <v>27</v>
      </c>
      <c r="B52" s="5"/>
      <c r="C52" s="5"/>
      <c r="D52" s="5"/>
      <c r="E52" s="5"/>
      <c r="F52" s="5"/>
      <c r="G52" s="5"/>
      <c r="H52" s="5"/>
      <c r="I52" s="5"/>
      <c r="J52" s="5"/>
      <c r="K52" s="38" t="str">
        <f>IF(B15&gt;0,(K38-K16-K17)/(H15*B15),"'--")</f>
        <v>'--</v>
      </c>
      <c r="L52" s="5"/>
      <c r="M52" s="23" t="s">
        <v>70</v>
      </c>
    </row>
    <row r="53" spans="1:16">
      <c r="A53" s="34" t="s">
        <v>28</v>
      </c>
      <c r="B53" s="5"/>
      <c r="C53" s="5"/>
      <c r="D53" s="5"/>
      <c r="E53" s="5"/>
      <c r="F53" s="5"/>
      <c r="G53" s="5"/>
      <c r="H53" s="5"/>
      <c r="I53" s="5"/>
      <c r="J53" s="5"/>
      <c r="K53" s="38" t="str">
        <f>IF(B15&gt;0,(K48-K16-K17)/(H15*B15),"'--")</f>
        <v>'--</v>
      </c>
      <c r="L53" s="5"/>
      <c r="M53" s="23" t="s">
        <v>71</v>
      </c>
    </row>
    <row r="54" spans="1:16">
      <c r="A54" s="3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6" spans="1:16" s="3" customFormat="1">
      <c r="A56" s="69" t="s">
        <v>66</v>
      </c>
      <c r="B56" s="1"/>
      <c r="C56" s="11"/>
      <c r="D56" s="11"/>
      <c r="E56" s="11"/>
      <c r="F56" s="11"/>
      <c r="G56" s="11"/>
      <c r="H56" s="11"/>
      <c r="I56" s="11"/>
      <c r="J56" s="11"/>
      <c r="K56" s="11"/>
    </row>
    <row r="57" spans="1:16" s="3" customFormat="1">
      <c r="A57" s="58" t="s">
        <v>50</v>
      </c>
      <c r="B57" s="2"/>
    </row>
    <row r="58" spans="1:16" s="3" customFormat="1">
      <c r="A58" s="59" t="s">
        <v>21</v>
      </c>
      <c r="B58" s="4"/>
    </row>
    <row r="59" spans="1:16" s="3" customFormat="1">
      <c r="A59" s="60">
        <f ca="1">TODAY()</f>
        <v>45364</v>
      </c>
      <c r="B59" s="43"/>
    </row>
    <row r="60" spans="1:16" s="3" customFormat="1">
      <c r="A60" s="60"/>
      <c r="B60" s="43"/>
    </row>
    <row r="61" spans="1:16" s="39" customFormat="1">
      <c r="A61" s="61" t="s">
        <v>52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>
      <c r="A62" s="62" t="s">
        <v>53</v>
      </c>
    </row>
  </sheetData>
  <sheetProtection sheet="1" objects="1" scenarios="1"/>
  <hyperlinks>
    <hyperlink ref="A3:B3" r:id="rId1" display="Estimating the Field Capacity of Farm Machines" xr:uid="{00000000-0004-0000-0200-000000000000}"/>
    <hyperlink ref="A3" r:id="rId2" display="Learn in the Financial Information section" xr:uid="{00000000-0004-0000-0200-000001000000}"/>
    <hyperlink ref="A3:G3" r:id="rId3" display="For more information see the Livestock Cost of Production Information File." xr:uid="{00000000-0004-0000-0200-000002000000}"/>
    <hyperlink ref="A3:K3" r:id="rId4" display="For more information see the Livestock Enterprise Budgets Information File." xr:uid="{00000000-0004-0000-0200-000003000000}"/>
    <hyperlink ref="A2" r:id="rId5" xr:uid="{00000000-0004-0000-0200-000004000000}"/>
    <hyperlink ref="A57" r:id="rId6" xr:uid="{00000000-0004-0000-0200-000005000000}"/>
    <hyperlink ref="A62" r:id="rId7" display="https://www.extension.iastate.edu/diversity/ext" xr:uid="{00000000-0004-0000-0200-000006000000}"/>
  </hyperlinks>
  <pageMargins left="0.75" right="0.75" top="0.75" bottom="0.75" header="0.5" footer="0.5"/>
  <pageSetup scale="83" orientation="portrait" r:id="rId8"/>
  <headerFooter alignWithMargins="0">
    <oddHeader>&amp;LIowa State University Extension and Outreach&amp;RAg Decision Maker File B1-21</oddHeader>
    <oddFooter>&amp;Lhttp://www.extension.iastate.edu/agdm/livestock/xls/b1-21eweflockp17.xlsx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Early Lambing</vt:lpstr>
      <vt:lpstr>Late Lambing</vt:lpstr>
      <vt:lpstr>Blank</vt:lpstr>
      <vt:lpstr>Blank!Print_Area</vt:lpstr>
      <vt:lpstr>'Early Lambing'!Print_Area</vt:lpstr>
      <vt:lpstr>'Late Lambing'!Print_Area</vt:lpstr>
    </vt:vector>
  </TitlesOfParts>
  <Company>ISU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ISU_AgDM</dc:creator>
  <cp:lastModifiedBy>Johanns, Ann M [EXTAG]</cp:lastModifiedBy>
  <cp:lastPrinted>2018-02-12T20:25:58Z</cp:lastPrinted>
  <dcterms:created xsi:type="dcterms:W3CDTF">2001-03-23T22:57:52Z</dcterms:created>
  <dcterms:modified xsi:type="dcterms:W3CDTF">2024-03-13T19:15:01Z</dcterms:modified>
</cp:coreProperties>
</file>