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holste\Box Sync\AAnns Files\AgDM\3-20\"/>
    </mc:Choice>
  </mc:AlternateContent>
  <bookViews>
    <workbookView xWindow="8055" yWindow="15" windowWidth="9150" windowHeight="10365"/>
  </bookViews>
  <sheets>
    <sheet name="Example" sheetId="1" r:id="rId1"/>
    <sheet name="Blank" sheetId="2" r:id="rId2"/>
  </sheets>
  <definedNames>
    <definedName name="_xlnm.Print_Area" localSheetId="1">Blank!$A$1:$F$79</definedName>
    <definedName name="_xlnm.Print_Area" localSheetId="0">Example!$A$1:$F$79</definedName>
  </definedNames>
  <calcPr calcId="162913"/>
</workbook>
</file>

<file path=xl/calcChain.xml><?xml version="1.0" encoding="utf-8"?>
<calcChain xmlns="http://schemas.openxmlformats.org/spreadsheetml/2006/main">
  <c r="A76" i="2" l="1"/>
  <c r="F61" i="2"/>
  <c r="D58" i="2"/>
  <c r="F58" i="2" s="1"/>
  <c r="E53" i="2"/>
  <c r="D53" i="2"/>
  <c r="F52" i="2"/>
  <c r="F51" i="2"/>
  <c r="F50" i="2"/>
  <c r="E47" i="2"/>
  <c r="D47" i="2"/>
  <c r="F47" i="2" s="1"/>
  <c r="F46" i="2"/>
  <c r="E43" i="2"/>
  <c r="D43" i="2"/>
  <c r="F43" i="2" s="1"/>
  <c r="E40" i="2"/>
  <c r="D40" i="2"/>
  <c r="F40" i="2" s="1"/>
  <c r="F39" i="2"/>
  <c r="F31" i="2"/>
  <c r="F30" i="2"/>
  <c r="E27" i="2"/>
  <c r="F27" i="2" s="1"/>
  <c r="E24" i="2"/>
  <c r="F24" i="2" s="1"/>
  <c r="E22" i="2"/>
  <c r="D22" i="2"/>
  <c r="D36" i="2" s="1"/>
  <c r="F21" i="2"/>
  <c r="F20" i="2"/>
  <c r="F19" i="2"/>
  <c r="F18" i="2"/>
  <c r="F17" i="2"/>
  <c r="F12" i="2"/>
  <c r="F11" i="2"/>
  <c r="F10" i="2"/>
  <c r="F13" i="2" s="1"/>
  <c r="A76" i="1"/>
  <c r="F22" i="2" l="1"/>
  <c r="E56" i="2"/>
  <c r="F53" i="2"/>
  <c r="D56" i="2"/>
  <c r="E32" i="2"/>
  <c r="F32" i="2" s="1"/>
  <c r="F56" i="2" l="1"/>
  <c r="D63" i="2"/>
  <c r="E36" i="2"/>
  <c r="E63" i="2" l="1"/>
  <c r="E65" i="2" s="1"/>
  <c r="F36" i="2"/>
  <c r="E66" i="2" l="1"/>
  <c r="E67" i="2" s="1"/>
  <c r="E68" i="2" s="1"/>
  <c r="E69" i="2" s="1"/>
  <c r="F63" i="2"/>
  <c r="D53" i="1" l="1"/>
  <c r="F53" i="1" s="1"/>
  <c r="E53" i="1"/>
  <c r="E24" i="1"/>
  <c r="F24" i="1" s="1"/>
  <c r="E22" i="1"/>
  <c r="E27" i="1"/>
  <c r="F27" i="1" s="1"/>
  <c r="E40" i="1"/>
  <c r="E43" i="1"/>
  <c r="E47" i="1"/>
  <c r="F10" i="1"/>
  <c r="F11" i="1"/>
  <c r="F12" i="1"/>
  <c r="D22" i="1"/>
  <c r="D40" i="1"/>
  <c r="D43" i="1"/>
  <c r="D47" i="1"/>
  <c r="F47" i="1"/>
  <c r="D58" i="1"/>
  <c r="F58" i="1" s="1"/>
  <c r="F17" i="1"/>
  <c r="F18" i="1"/>
  <c r="F19" i="1"/>
  <c r="F20" i="1"/>
  <c r="F21" i="1"/>
  <c r="F30" i="1"/>
  <c r="F31" i="1"/>
  <c r="F39" i="1"/>
  <c r="F46" i="1"/>
  <c r="F50" i="1"/>
  <c r="F51" i="1"/>
  <c r="F52" i="1"/>
  <c r="F61" i="1"/>
  <c r="F43" i="1" l="1"/>
  <c r="E56" i="1"/>
  <c r="F40" i="1"/>
  <c r="F22" i="1"/>
  <c r="E32" i="1"/>
  <c r="F32" i="1" s="1"/>
  <c r="D36" i="1"/>
  <c r="D56" i="1"/>
  <c r="F13" i="1"/>
  <c r="F56" i="1" l="1"/>
  <c r="E36" i="1"/>
  <c r="E63" i="1" s="1"/>
  <c r="E65" i="1" s="1"/>
  <c r="D63" i="1"/>
  <c r="F63" i="1" l="1"/>
  <c r="F36" i="1"/>
  <c r="E66" i="1"/>
  <c r="E67" i="1" s="1"/>
  <c r="E68" i="1" s="1"/>
  <c r="E69" i="1" s="1"/>
</calcChain>
</file>

<file path=xl/comments1.xml><?xml version="1.0" encoding="utf-8"?>
<comments xmlns="http://schemas.openxmlformats.org/spreadsheetml/2006/main">
  <authors>
    <author>Economics Department</author>
  </authors>
  <commentList>
    <comment ref="A5" authorId="0" shapeId="0">
      <text>
        <r>
          <rPr>
            <sz val="8"/>
            <color indexed="81"/>
            <rFont val="Tahoma"/>
            <family val="2"/>
          </rPr>
          <t>Place the cursor over cells with red triangles to read comments.</t>
        </r>
      </text>
    </comment>
  </commentList>
</comments>
</file>

<file path=xl/comments2.xml><?xml version="1.0" encoding="utf-8"?>
<comments xmlns="http://schemas.openxmlformats.org/spreadsheetml/2006/main">
  <authors>
    <author>Economics Department</author>
  </authors>
  <commentList>
    <comment ref="A5" authorId="0" shapeId="0">
      <text>
        <r>
          <rPr>
            <sz val="8"/>
            <color indexed="81"/>
            <rFont val="Tahoma"/>
            <family val="2"/>
          </rPr>
          <t>Place the cursor over cells with red triangles to read comments.</t>
        </r>
      </text>
    </comment>
  </commentList>
</comments>
</file>

<file path=xl/sharedStrings.xml><?xml version="1.0" encoding="utf-8"?>
<sst xmlns="http://schemas.openxmlformats.org/spreadsheetml/2006/main" count="144" uniqueCount="63">
  <si>
    <t>Organic Oats</t>
  </si>
  <si>
    <t>Place the cursor over cells with red triangles to read comments.</t>
  </si>
  <si>
    <t>Enter your input values in shaded cells.</t>
  </si>
  <si>
    <t>Quantity</t>
  </si>
  <si>
    <t>$/Unit</t>
  </si>
  <si>
    <t>Total per Acre</t>
  </si>
  <si>
    <t>Receipts</t>
  </si>
  <si>
    <t>Organic oat sales</t>
  </si>
  <si>
    <t>bu</t>
  </si>
  <si>
    <t>Straw sales</t>
  </si>
  <si>
    <t>ton</t>
  </si>
  <si>
    <t>Organic alfalfa sales</t>
  </si>
  <si>
    <t xml:space="preserve">   Total Receipts</t>
  </si>
  <si>
    <t>Fixed</t>
  </si>
  <si>
    <t>Variable</t>
  </si>
  <si>
    <t>Establishment</t>
  </si>
  <si>
    <t xml:space="preserve">Cost </t>
  </si>
  <si>
    <t xml:space="preserve">Cost   </t>
  </si>
  <si>
    <t>Field cultivate</t>
  </si>
  <si>
    <t>Harrow</t>
  </si>
  <si>
    <t>Drill oats</t>
  </si>
  <si>
    <t>Cultipack</t>
  </si>
  <si>
    <t>Other</t>
  </si>
  <si>
    <t xml:space="preserve">  Total Machinery Costs</t>
  </si>
  <si>
    <t>Oat Seed (unit price per bushel)</t>
  </si>
  <si>
    <t>Alfalfa mix (unit price per pound)</t>
  </si>
  <si>
    <t>Crop Insurance</t>
  </si>
  <si>
    <t>Misc. Expenses</t>
  </si>
  <si>
    <t>Interest on preharvest variable cost</t>
  </si>
  <si>
    <t xml:space="preserve">    length of period (months)</t>
  </si>
  <si>
    <t xml:space="preserve">    interest rate</t>
  </si>
  <si>
    <t>One-half of establishment costs</t>
  </si>
  <si>
    <t>Harvest</t>
  </si>
  <si>
    <t>Combined</t>
  </si>
  <si>
    <t xml:space="preserve">Haul oats </t>
  </si>
  <si>
    <t xml:space="preserve">    Fixed- price per bushel</t>
  </si>
  <si>
    <t xml:space="preserve">    Variable- price per bushel</t>
  </si>
  <si>
    <t xml:space="preserve">Handle oats </t>
  </si>
  <si>
    <t>Baled oat straw (large round)</t>
  </si>
  <si>
    <t>Haul oat straw</t>
  </si>
  <si>
    <t xml:space="preserve">    Fixed- price per ton</t>
  </si>
  <si>
    <t xml:space="preserve">    Variable- price per ton</t>
  </si>
  <si>
    <t>Mowed alfalfa mix</t>
  </si>
  <si>
    <t>Raked alfalfa mix</t>
  </si>
  <si>
    <t>Baled alfalfa mix (large round)</t>
  </si>
  <si>
    <t>Haul alfalfa mix</t>
  </si>
  <si>
    <t xml:space="preserve">   Total Harvest Costs</t>
  </si>
  <si>
    <t>Labor (hours per acre)</t>
  </si>
  <si>
    <t>Hours</t>
  </si>
  <si>
    <t>Rate</t>
  </si>
  <si>
    <t>Land (cash rent equivalent)</t>
  </si>
  <si>
    <t>Total Costs</t>
  </si>
  <si>
    <t xml:space="preserve">Returns over variable cost </t>
  </si>
  <si>
    <t>Returns over total cost</t>
  </si>
  <si>
    <t>Return to Land, Labor, and Management</t>
  </si>
  <si>
    <t>Return to Land and Management</t>
  </si>
  <si>
    <t>Return to Management</t>
  </si>
  <si>
    <t>Author: Craig Chase</t>
  </si>
  <si>
    <t>Date Printed:</t>
  </si>
  <si>
    <t>Version 1.2_022020</t>
  </si>
  <si>
    <r>
      <rPr>
        <sz val="10"/>
        <rFont val="Arial"/>
        <family val="2"/>
      </rPr>
      <t xml:space="preserve">This institution is an equal opportunity provider. For the full non-discrimination statement or accommodation inquiries, go to </t>
    </r>
    <r>
      <rPr>
        <u/>
        <sz val="10"/>
        <color indexed="12"/>
        <rFont val="Arial"/>
        <family val="2"/>
      </rPr>
      <t>www.extension.iastate.edu/diversity/ext.</t>
    </r>
  </si>
  <si>
    <t xml:space="preserve">Ag Decision Maker -- Iowa State University Extension and Outreach </t>
  </si>
  <si>
    <r>
      <rPr>
        <sz val="10"/>
        <rFont val="Arial"/>
        <family val="2"/>
      </rPr>
      <t xml:space="preserve">For more information, see the </t>
    </r>
    <r>
      <rPr>
        <u/>
        <sz val="10"/>
        <color rgb="FFC00000"/>
        <rFont val="Arial"/>
        <family val="2"/>
      </rPr>
      <t>Ag Decision Maker Organic Crops Topic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</si>
</sst>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8" formatCode="&quot;$&quot;#,##0.00_);[Red]\(&quot;$&quot;#,##0.00\)"/>
    <numFmt numFmtId="165" formatCode="0.0%"/>
    <numFmt numFmtId="166" formatCode="0.0_)"/>
    <numFmt numFmtId="167" formatCode="0.0"/>
    <numFmt numFmtId="168" formatCode="&quot;$&quot;#,##0.00"/>
  </numFmts>
  <fonts count="1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0"/>
      <color indexed="60"/>
      <name val="Arial"/>
      <family val="2"/>
    </font>
    <font>
      <sz val="6"/>
      <name val="Arial"/>
      <family val="2"/>
    </font>
    <font>
      <sz val="10"/>
      <color indexed="12"/>
      <name val="Arial"/>
      <family val="2"/>
    </font>
    <font>
      <sz val="8"/>
      <color indexed="81"/>
      <name val="Tahoma"/>
      <family val="2"/>
    </font>
    <font>
      <b/>
      <sz val="11"/>
      <name val="Arial"/>
      <family val="2"/>
    </font>
    <font>
      <u/>
      <sz val="10"/>
      <color rgb="FFC00000"/>
      <name val="Arial"/>
      <family val="2"/>
    </font>
    <font>
      <sz val="10"/>
      <name val="Arial"/>
      <family val="2"/>
    </font>
    <font>
      <sz val="6"/>
      <color indexed="6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2" tint="-9.9948118533890809E-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87">
    <xf numFmtId="0" fontId="0" fillId="0" borderId="0" xfId="0"/>
    <xf numFmtId="0" fontId="4" fillId="0" borderId="0" xfId="0" applyFont="1" applyProtection="1"/>
    <xf numFmtId="0" fontId="2" fillId="0" borderId="0" xfId="1" applyFont="1" applyAlignment="1" applyProtection="1">
      <alignment wrapText="1"/>
    </xf>
    <xf numFmtId="0" fontId="5" fillId="0" borderId="0" xfId="0" applyFont="1" applyBorder="1" applyAlignment="1" applyProtection="1"/>
    <xf numFmtId="0" fontId="5" fillId="0" borderId="0" xfId="0" applyFont="1" applyFill="1" applyBorder="1" applyAlignment="1" applyProtection="1"/>
    <xf numFmtId="0" fontId="4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8" fontId="7" fillId="0" borderId="0" xfId="0" applyNumberFormat="1" applyFont="1" applyProtection="1"/>
    <xf numFmtId="8" fontId="4" fillId="0" borderId="0" xfId="0" applyNumberFormat="1" applyFont="1" applyProtection="1"/>
    <xf numFmtId="7" fontId="4" fillId="0" borderId="0" xfId="0" applyNumberFormat="1" applyFont="1" applyProtection="1"/>
    <xf numFmtId="167" fontId="8" fillId="3" borderId="1" xfId="0" applyNumberFormat="1" applyFont="1" applyFill="1" applyBorder="1" applyAlignment="1" applyProtection="1">
      <alignment horizontal="right"/>
      <protection locked="0"/>
    </xf>
    <xf numFmtId="8" fontId="8" fillId="3" borderId="1" xfId="0" applyNumberFormat="1" applyFont="1" applyFill="1" applyBorder="1" applyAlignment="1" applyProtection="1">
      <alignment horizontal="right"/>
      <protection locked="0"/>
    </xf>
    <xf numFmtId="7" fontId="8" fillId="3" borderId="1" xfId="0" applyNumberFormat="1" applyFont="1" applyFill="1" applyBorder="1" applyAlignment="1" applyProtection="1">
      <alignment horizontal="right"/>
      <protection locked="0"/>
    </xf>
    <xf numFmtId="0" fontId="8" fillId="3" borderId="1" xfId="0" applyFont="1" applyFill="1" applyBorder="1" applyProtection="1">
      <protection locked="0"/>
    </xf>
    <xf numFmtId="165" fontId="8" fillId="3" borderId="1" xfId="0" applyNumberFormat="1" applyFont="1" applyFill="1" applyBorder="1" applyProtection="1">
      <protection locked="0"/>
    </xf>
    <xf numFmtId="165" fontId="4" fillId="0" borderId="0" xfId="0" applyNumberFormat="1" applyFont="1" applyAlignment="1" applyProtection="1">
      <alignment horizontal="center"/>
    </xf>
    <xf numFmtId="0" fontId="8" fillId="3" borderId="1" xfId="0" applyFont="1" applyFill="1" applyBorder="1" applyAlignment="1" applyProtection="1">
      <alignment horizontal="right"/>
      <protection locked="0"/>
    </xf>
    <xf numFmtId="7" fontId="4" fillId="0" borderId="0" xfId="0" applyNumberFormat="1" applyFont="1" applyAlignment="1" applyProtection="1">
      <alignment horizontal="right"/>
    </xf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7" fontId="11" fillId="0" borderId="0" xfId="0" applyNumberFormat="1" applyFont="1" applyProtection="1"/>
    <xf numFmtId="37" fontId="11" fillId="0" borderId="0" xfId="0" applyNumberFormat="1" applyFont="1" applyProtection="1"/>
    <xf numFmtId="9" fontId="11" fillId="0" borderId="0" xfId="0" applyNumberFormat="1" applyFont="1" applyProtection="1"/>
    <xf numFmtId="166" fontId="11" fillId="0" borderId="0" xfId="0" applyNumberFormat="1" applyFont="1" applyProtection="1"/>
    <xf numFmtId="0" fontId="8" fillId="0" borderId="0" xfId="0" applyFont="1"/>
    <xf numFmtId="0" fontId="3" fillId="4" borderId="4" xfId="0" applyFont="1" applyFill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Fill="1" applyBorder="1" applyAlignment="1" applyProtection="1"/>
    <xf numFmtId="8" fontId="1" fillId="3" borderId="1" xfId="2" applyNumberFormat="1" applyFont="1" applyFill="1" applyBorder="1" applyProtection="1">
      <protection locked="0"/>
    </xf>
    <xf numFmtId="7" fontId="1" fillId="3" borderId="1" xfId="2" applyNumberFormat="1" applyFont="1" applyFill="1" applyBorder="1" applyAlignment="1" applyProtection="1">
      <alignment horizontal="right"/>
      <protection locked="0"/>
    </xf>
    <xf numFmtId="168" fontId="8" fillId="3" borderId="1" xfId="2" applyNumberFormat="1" applyFont="1" applyFill="1" applyBorder="1" applyProtection="1">
      <protection locked="0"/>
    </xf>
    <xf numFmtId="0" fontId="1" fillId="0" borderId="0" xfId="0" applyFont="1" applyProtection="1"/>
    <xf numFmtId="0" fontId="1" fillId="0" borderId="0" xfId="0" applyFont="1" applyBorder="1" applyAlignment="1" applyProtection="1">
      <alignment horizontal="fill"/>
    </xf>
    <xf numFmtId="0" fontId="1" fillId="0" borderId="0" xfId="0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7" fontId="1" fillId="3" borderId="1" xfId="0" applyNumberFormat="1" applyFont="1" applyFill="1" applyBorder="1" applyProtection="1">
      <protection locked="0"/>
    </xf>
    <xf numFmtId="0" fontId="1" fillId="0" borderId="0" xfId="0" applyFont="1" applyAlignment="1" applyProtection="1">
      <alignment horizontal="right"/>
    </xf>
    <xf numFmtId="7" fontId="1" fillId="0" borderId="0" xfId="0" applyNumberFormat="1" applyFont="1" applyProtection="1"/>
    <xf numFmtId="7" fontId="7" fillId="3" borderId="1" xfId="0" applyNumberFormat="1" applyFont="1" applyFill="1" applyBorder="1" applyAlignment="1" applyProtection="1">
      <alignment horizontal="right"/>
      <protection locked="0"/>
    </xf>
    <xf numFmtId="7" fontId="7" fillId="0" borderId="0" xfId="0" applyNumberFormat="1" applyFont="1" applyProtection="1"/>
    <xf numFmtId="7" fontId="1" fillId="0" borderId="0" xfId="0" applyNumberFormat="1" applyFont="1" applyAlignment="1" applyProtection="1">
      <alignment horizontal="center"/>
    </xf>
    <xf numFmtId="1" fontId="1" fillId="0" borderId="0" xfId="0" applyNumberFormat="1" applyFont="1" applyAlignment="1" applyProtection="1"/>
    <xf numFmtId="7" fontId="1" fillId="0" borderId="0" xfId="0" applyNumberFormat="1" applyFont="1" applyAlignment="1" applyProtection="1">
      <alignment horizontal="right"/>
    </xf>
    <xf numFmtId="1" fontId="1" fillId="0" borderId="0" xfId="0" applyNumberFormat="1" applyFont="1" applyAlignment="1" applyProtection="1">
      <alignment horizontal="right"/>
    </xf>
    <xf numFmtId="8" fontId="1" fillId="0" borderId="0" xfId="0" applyNumberFormat="1" applyFont="1" applyAlignment="1" applyProtection="1">
      <alignment horizontal="right"/>
    </xf>
    <xf numFmtId="37" fontId="1" fillId="0" borderId="0" xfId="0" applyNumberFormat="1" applyFont="1" applyAlignment="1" applyProtection="1">
      <alignment horizontal="center"/>
    </xf>
    <xf numFmtId="7" fontId="1" fillId="3" borderId="1" xfId="0" applyNumberFormat="1" applyFont="1" applyFill="1" applyBorder="1" applyAlignment="1" applyProtection="1">
      <alignment horizontal="right"/>
      <protection locked="0"/>
    </xf>
    <xf numFmtId="7" fontId="1" fillId="0" borderId="2" xfId="0" applyNumberFormat="1" applyFont="1" applyFill="1" applyBorder="1" applyAlignment="1" applyProtection="1">
      <alignment horizontal="right"/>
      <protection locked="0"/>
    </xf>
    <xf numFmtId="0" fontId="1" fillId="0" borderId="0" xfId="0" applyFont="1"/>
    <xf numFmtId="7" fontId="1" fillId="0" borderId="0" xfId="0" applyNumberFormat="1" applyFont="1" applyFill="1" applyBorder="1" applyAlignment="1" applyProtection="1">
      <alignment horizontal="right"/>
      <protection locked="0"/>
    </xf>
    <xf numFmtId="166" fontId="1" fillId="0" borderId="0" xfId="0" applyNumberFormat="1" applyFont="1" applyAlignment="1" applyProtection="1">
      <alignment horizontal="right"/>
    </xf>
    <xf numFmtId="7" fontId="7" fillId="0" borderId="0" xfId="0" applyNumberFormat="1" applyFont="1" applyFill="1" applyBorder="1" applyAlignment="1" applyProtection="1">
      <alignment horizontal="right"/>
      <protection locked="0"/>
    </xf>
    <xf numFmtId="8" fontId="1" fillId="0" borderId="0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/>
    <xf numFmtId="166" fontId="1" fillId="0" borderId="0" xfId="0" applyNumberFormat="1" applyFont="1" applyAlignment="1" applyProtection="1">
      <alignment horizontal="center"/>
    </xf>
    <xf numFmtId="2" fontId="1" fillId="0" borderId="0" xfId="0" applyNumberFormat="1" applyFont="1" applyAlignment="1" applyProtection="1">
      <alignment horizontal="center"/>
    </xf>
    <xf numFmtId="37" fontId="1" fillId="0" borderId="0" xfId="0" applyNumberFormat="1" applyFont="1" applyProtection="1"/>
    <xf numFmtId="0" fontId="4" fillId="0" borderId="0" xfId="0" applyFont="1" applyAlignment="1" applyProtection="1">
      <alignment horizontal="center"/>
    </xf>
    <xf numFmtId="0" fontId="1" fillId="3" borderId="1" xfId="0" applyFont="1" applyFill="1" applyBorder="1" applyProtection="1">
      <protection locked="0"/>
    </xf>
    <xf numFmtId="8" fontId="1" fillId="0" borderId="0" xfId="0" applyNumberFormat="1" applyFont="1" applyProtection="1"/>
    <xf numFmtId="0" fontId="4" fillId="0" borderId="0" xfId="0" applyFont="1" applyAlignment="1" applyProtection="1">
      <alignment horizontal="center"/>
    </xf>
    <xf numFmtId="0" fontId="3" fillId="4" borderId="4" xfId="0" applyFont="1" applyFill="1" applyBorder="1" applyAlignment="1" applyProtection="1">
      <alignment horizontal="left" indent="1"/>
    </xf>
    <xf numFmtId="0" fontId="13" fillId="0" borderId="0" xfId="0" applyFont="1" applyAlignment="1" applyProtection="1">
      <alignment horizontal="left" indent="1"/>
    </xf>
    <xf numFmtId="0" fontId="1" fillId="0" borderId="0" xfId="0" applyFont="1" applyAlignment="1" applyProtection="1">
      <alignment horizontal="left" indent="1"/>
    </xf>
    <xf numFmtId="0" fontId="5" fillId="2" borderId="1" xfId="0" applyFont="1" applyFill="1" applyBorder="1" applyAlignment="1" applyProtection="1">
      <alignment horizontal="left" indent="1"/>
    </xf>
    <xf numFmtId="0" fontId="4" fillId="0" borderId="0" xfId="0" applyFont="1" applyAlignment="1" applyProtection="1">
      <alignment horizontal="left" indent="1"/>
    </xf>
    <xf numFmtId="0" fontId="1" fillId="3" borderId="1" xfId="0" applyFont="1" applyFill="1" applyBorder="1" applyAlignment="1" applyProtection="1">
      <alignment horizontal="left" indent="2"/>
      <protection locked="0"/>
    </xf>
    <xf numFmtId="0" fontId="8" fillId="0" borderId="0" xfId="0" applyFont="1" applyAlignment="1" applyProtection="1">
      <alignment horizontal="left" indent="4"/>
    </xf>
    <xf numFmtId="0" fontId="8" fillId="0" borderId="0" xfId="0" applyFont="1" applyAlignment="1" applyProtection="1">
      <alignment horizontal="left" indent="2"/>
    </xf>
    <xf numFmtId="0" fontId="8" fillId="0" borderId="0" xfId="0" applyFont="1" applyAlignment="1">
      <alignment horizontal="left" indent="1"/>
    </xf>
    <xf numFmtId="0" fontId="8" fillId="0" borderId="0" xfId="0" applyFont="1" applyAlignment="1" applyProtection="1">
      <alignment horizontal="left" indent="6"/>
    </xf>
    <xf numFmtId="0" fontId="1" fillId="0" borderId="0" xfId="0" applyFont="1" applyBorder="1" applyAlignment="1" applyProtection="1">
      <alignment horizontal="left" indent="1"/>
    </xf>
    <xf numFmtId="0" fontId="14" fillId="0" borderId="0" xfId="1" applyFont="1" applyAlignment="1" applyProtection="1">
      <alignment horizontal="left" indent="1"/>
    </xf>
    <xf numFmtId="0" fontId="1" fillId="0" borderId="0" xfId="1" applyFont="1" applyAlignment="1" applyProtection="1">
      <alignment horizontal="left" indent="1"/>
    </xf>
    <xf numFmtId="0" fontId="16" fillId="0" borderId="0" xfId="0" applyFont="1" applyAlignment="1" applyProtection="1">
      <alignment horizontal="left" indent="1"/>
    </xf>
    <xf numFmtId="0" fontId="11" fillId="0" borderId="0" xfId="0" applyFont="1" applyAlignment="1" applyProtection="1">
      <alignment horizontal="left" indent="1"/>
    </xf>
    <xf numFmtId="0" fontId="16" fillId="0" borderId="0" xfId="0" applyFont="1" applyAlignment="1" applyProtection="1">
      <alignment horizontal="left" wrapText="1"/>
    </xf>
    <xf numFmtId="0" fontId="5" fillId="0" borderId="3" xfId="0" applyFont="1" applyBorder="1" applyAlignment="1" applyProtection="1">
      <alignment horizontal="left" indent="1"/>
    </xf>
    <xf numFmtId="0" fontId="5" fillId="0" borderId="0" xfId="0" applyFont="1" applyBorder="1" applyAlignment="1" applyProtection="1">
      <alignment horizontal="left" indent="1"/>
    </xf>
    <xf numFmtId="0" fontId="4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14" fontId="1" fillId="0" borderId="0" xfId="0" applyNumberFormat="1" applyFont="1" applyAlignment="1" applyProtection="1">
      <alignment horizontal="left" indent="1"/>
    </xf>
    <xf numFmtId="0" fontId="2" fillId="0" borderId="0" xfId="1" applyAlignment="1" applyProtection="1">
      <alignment wrapText="1"/>
    </xf>
    <xf numFmtId="0" fontId="16" fillId="0" borderId="0" xfId="0" applyFont="1" applyAlignment="1" applyProtection="1">
      <alignment wrapText="1"/>
    </xf>
    <xf numFmtId="0" fontId="2" fillId="0" borderId="0" xfId="1" applyAlignment="1" applyProtection="1">
      <alignment horizontal="left" wrapText="1" inden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CC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99000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72</xdr:row>
      <xdr:rowOff>0</xdr:rowOff>
    </xdr:from>
    <xdr:to>
      <xdr:col>6</xdr:col>
      <xdr:colOff>55245</xdr:colOff>
      <xdr:row>75</xdr:row>
      <xdr:rowOff>76200</xdr:rowOff>
    </xdr:to>
    <xdr:pic>
      <xdr:nvPicPr>
        <xdr:cNvPr id="3" name="Picture 2" title="Iowa State University Extension and Outreach Workma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0425" y="10572750"/>
          <a:ext cx="3046095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72</xdr:row>
      <xdr:rowOff>0</xdr:rowOff>
    </xdr:from>
    <xdr:to>
      <xdr:col>6</xdr:col>
      <xdr:colOff>55245</xdr:colOff>
      <xdr:row>75</xdr:row>
      <xdr:rowOff>76200</xdr:rowOff>
    </xdr:to>
    <xdr:pic>
      <xdr:nvPicPr>
        <xdr:cNvPr id="2" name="Picture 1" title="Iowa State University Extension and Outreach Workma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550" y="11811000"/>
          <a:ext cx="3046095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extension.iastate.edu/agdm/wdfinancial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extension.iastate.edu/diversity/ext" TargetMode="External"/><Relationship Id="rId1" Type="http://schemas.openxmlformats.org/officeDocument/2006/relationships/hyperlink" Target="mailto:cchase@iastate.edu?subject=AgDM%20Spreadsheet%20A1-18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extension.iastate.edu/agdm/cdother.html" TargetMode="External"/><Relationship Id="rId4" Type="http://schemas.openxmlformats.org/officeDocument/2006/relationships/hyperlink" Target="http://www.extension.iastate.edu/agdm/crops/pdf/a3-24.pdf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http://www.extension.iastate.edu/agdm/wdfinancial.html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s://www.extension.iastate.edu/diversity/ext" TargetMode="External"/><Relationship Id="rId1" Type="http://schemas.openxmlformats.org/officeDocument/2006/relationships/hyperlink" Target="mailto:cchase@iastate.edu?subject=AgDM%20Spreadsheet%20A1-18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extension.iastate.edu/agdm/cdother.html" TargetMode="External"/><Relationship Id="rId4" Type="http://schemas.openxmlformats.org/officeDocument/2006/relationships/hyperlink" Target="http://www.extension.iastate.edu/agdm/crops/pdf/a3-24.pdf" TargetMode="External"/><Relationship Id="rId9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G237"/>
  <sheetViews>
    <sheetView showGridLines="0" tabSelected="1" zoomScaleNormal="100" workbookViewId="0"/>
  </sheetViews>
  <sheetFormatPr defaultColWidth="12.42578125" defaultRowHeight="12.75" x14ac:dyDescent="0.2"/>
  <cols>
    <col min="1" max="1" width="37.7109375" style="65" customWidth="1"/>
    <col min="2" max="2" width="12.42578125" style="33"/>
    <col min="3" max="3" width="10" style="33" customWidth="1"/>
    <col min="4" max="4" width="12.5703125" style="33" customWidth="1"/>
    <col min="5" max="5" width="12.7109375" style="33" customWidth="1"/>
    <col min="6" max="6" width="14" style="33" bestFit="1" customWidth="1"/>
    <col min="7" max="7" width="6.28515625" style="33" customWidth="1"/>
    <col min="8" max="16384" width="12.42578125" style="33"/>
  </cols>
  <sheetData>
    <row r="1" spans="1:7" s="27" customFormat="1" ht="26.25" customHeight="1" thickBot="1" x14ac:dyDescent="0.3">
      <c r="A1" s="63" t="s">
        <v>0</v>
      </c>
    </row>
    <row r="2" spans="1:7" ht="15.75" thickTop="1" x14ac:dyDescent="0.25">
      <c r="A2" s="64" t="s">
        <v>61</v>
      </c>
      <c r="B2" s="1"/>
    </row>
    <row r="3" spans="1:7" ht="12.75" customHeight="1" x14ac:dyDescent="0.2">
      <c r="A3" s="86" t="s">
        <v>62</v>
      </c>
      <c r="B3" s="86"/>
      <c r="C3" s="86"/>
      <c r="D3" s="86"/>
      <c r="E3" s="86"/>
      <c r="F3" s="86"/>
      <c r="G3" s="2"/>
    </row>
    <row r="5" spans="1:7" x14ac:dyDescent="0.2">
      <c r="A5" s="79" t="s">
        <v>1</v>
      </c>
      <c r="B5" s="80"/>
      <c r="C5" s="80"/>
      <c r="D5" s="3"/>
      <c r="E5" s="3"/>
      <c r="F5" s="3"/>
    </row>
    <row r="6" spans="1:7" x14ac:dyDescent="0.2">
      <c r="A6" s="66" t="s">
        <v>2</v>
      </c>
      <c r="B6" s="4"/>
      <c r="C6" s="4"/>
    </row>
    <row r="7" spans="1:7" x14ac:dyDescent="0.2">
      <c r="B7" s="5"/>
      <c r="F7" s="1"/>
    </row>
    <row r="8" spans="1:7" x14ac:dyDescent="0.2">
      <c r="C8" s="81" t="s">
        <v>3</v>
      </c>
      <c r="D8" s="81"/>
      <c r="E8" s="59" t="s">
        <v>4</v>
      </c>
      <c r="F8" s="59" t="s">
        <v>5</v>
      </c>
      <c r="G8" s="34"/>
    </row>
    <row r="9" spans="1:7" x14ac:dyDescent="0.2">
      <c r="A9" s="67" t="s">
        <v>6</v>
      </c>
      <c r="F9" s="6"/>
      <c r="G9" s="35"/>
    </row>
    <row r="10" spans="1:7" x14ac:dyDescent="0.2">
      <c r="A10" s="65" t="s">
        <v>7</v>
      </c>
      <c r="C10" s="60">
        <v>80</v>
      </c>
      <c r="D10" s="35" t="s">
        <v>8</v>
      </c>
      <c r="E10" s="30">
        <v>4.3</v>
      </c>
      <c r="F10" s="61">
        <f>C10*E10</f>
        <v>344</v>
      </c>
      <c r="G10" s="36"/>
    </row>
    <row r="11" spans="1:7" x14ac:dyDescent="0.2">
      <c r="A11" s="65" t="s">
        <v>9</v>
      </c>
      <c r="C11" s="37">
        <v>1</v>
      </c>
      <c r="D11" s="35" t="s">
        <v>10</v>
      </c>
      <c r="E11" s="30">
        <v>105</v>
      </c>
      <c r="F11" s="61">
        <f>C11*E11</f>
        <v>105</v>
      </c>
      <c r="G11" s="36"/>
    </row>
    <row r="12" spans="1:7" x14ac:dyDescent="0.2">
      <c r="A12" s="65" t="s">
        <v>11</v>
      </c>
      <c r="C12" s="37">
        <v>1</v>
      </c>
      <c r="D12" s="35" t="s">
        <v>10</v>
      </c>
      <c r="E12" s="30">
        <v>150</v>
      </c>
      <c r="F12" s="8">
        <f>C12*E12</f>
        <v>150</v>
      </c>
      <c r="G12" s="36"/>
    </row>
    <row r="13" spans="1:7" x14ac:dyDescent="0.2">
      <c r="A13" s="67" t="s">
        <v>12</v>
      </c>
      <c r="F13" s="9">
        <f>SUM(F10:F12)</f>
        <v>599</v>
      </c>
    </row>
    <row r="14" spans="1:7" ht="6.75" customHeight="1" x14ac:dyDescent="0.2">
      <c r="G14" s="38"/>
    </row>
    <row r="15" spans="1:7" x14ac:dyDescent="0.2">
      <c r="D15" s="7" t="s">
        <v>13</v>
      </c>
      <c r="E15" s="7" t="s">
        <v>14</v>
      </c>
      <c r="G15" s="38"/>
    </row>
    <row r="16" spans="1:7" x14ac:dyDescent="0.2">
      <c r="A16" s="67" t="s">
        <v>15</v>
      </c>
      <c r="B16" s="35"/>
      <c r="D16" s="7" t="s">
        <v>16</v>
      </c>
      <c r="E16" s="7" t="s">
        <v>17</v>
      </c>
      <c r="G16" s="38"/>
    </row>
    <row r="17" spans="1:7" x14ac:dyDescent="0.2">
      <c r="A17" s="68" t="s">
        <v>18</v>
      </c>
      <c r="B17" s="35"/>
      <c r="D17" s="31">
        <v>2.7</v>
      </c>
      <c r="E17" s="31">
        <v>2.8</v>
      </c>
      <c r="F17" s="39">
        <f t="shared" ref="F17:F22" si="0">D17+E17</f>
        <v>5.5</v>
      </c>
      <c r="G17" s="38"/>
    </row>
    <row r="18" spans="1:7" x14ac:dyDescent="0.2">
      <c r="A18" s="68" t="s">
        <v>19</v>
      </c>
      <c r="B18" s="35"/>
      <c r="D18" s="31">
        <v>2.1</v>
      </c>
      <c r="E18" s="31">
        <v>1.5</v>
      </c>
      <c r="F18" s="39">
        <f t="shared" si="0"/>
        <v>3.6</v>
      </c>
      <c r="G18" s="38"/>
    </row>
    <row r="19" spans="1:7" x14ac:dyDescent="0.2">
      <c r="A19" s="68" t="s">
        <v>20</v>
      </c>
      <c r="B19" s="35"/>
      <c r="D19" s="31">
        <v>4.5999999999999996</v>
      </c>
      <c r="E19" s="31">
        <v>4.0999999999999996</v>
      </c>
      <c r="F19" s="39">
        <f t="shared" si="0"/>
        <v>8.6999999999999993</v>
      </c>
      <c r="G19" s="38"/>
    </row>
    <row r="20" spans="1:7" x14ac:dyDescent="0.2">
      <c r="A20" s="68" t="s">
        <v>21</v>
      </c>
      <c r="B20" s="35"/>
      <c r="D20" s="31">
        <v>2.7</v>
      </c>
      <c r="E20" s="31">
        <v>2.4</v>
      </c>
      <c r="F20" s="39">
        <f t="shared" si="0"/>
        <v>5.0999999999999996</v>
      </c>
      <c r="G20" s="38"/>
    </row>
    <row r="21" spans="1:7" x14ac:dyDescent="0.2">
      <c r="A21" s="68" t="s">
        <v>22</v>
      </c>
      <c r="B21" s="35"/>
      <c r="D21" s="40">
        <v>0</v>
      </c>
      <c r="E21" s="40">
        <v>0</v>
      </c>
      <c r="F21" s="41">
        <f t="shared" si="0"/>
        <v>0</v>
      </c>
      <c r="G21" s="38"/>
    </row>
    <row r="22" spans="1:7" x14ac:dyDescent="0.2">
      <c r="A22" s="65" t="s">
        <v>23</v>
      </c>
      <c r="D22" s="10">
        <f>SUM(D17:D21)</f>
        <v>12.100000000000001</v>
      </c>
      <c r="E22" s="10">
        <f>SUM(E17:E21)</f>
        <v>10.799999999999999</v>
      </c>
      <c r="F22" s="10">
        <f t="shared" si="0"/>
        <v>22.9</v>
      </c>
      <c r="G22" s="38"/>
    </row>
    <row r="23" spans="1:7" x14ac:dyDescent="0.2">
      <c r="B23" s="35"/>
      <c r="C23" s="42"/>
      <c r="D23" s="42"/>
      <c r="E23" s="35"/>
      <c r="F23" s="39"/>
      <c r="G23" s="43"/>
    </row>
    <row r="24" spans="1:7" x14ac:dyDescent="0.2">
      <c r="A24" s="65" t="s">
        <v>24</v>
      </c>
      <c r="E24" s="44">
        <f>B25*B26</f>
        <v>25</v>
      </c>
      <c r="F24" s="39">
        <f>D24+E24</f>
        <v>25</v>
      </c>
      <c r="G24" s="45"/>
    </row>
    <row r="25" spans="1:7" x14ac:dyDescent="0.2">
      <c r="A25" s="69" t="s">
        <v>3</v>
      </c>
      <c r="B25" s="11">
        <v>2.5</v>
      </c>
      <c r="C25" s="46"/>
      <c r="E25" s="44"/>
      <c r="F25" s="39"/>
      <c r="G25" s="45"/>
    </row>
    <row r="26" spans="1:7" x14ac:dyDescent="0.2">
      <c r="A26" s="69" t="s">
        <v>4</v>
      </c>
      <c r="B26" s="12">
        <v>10</v>
      </c>
      <c r="C26" s="46"/>
      <c r="E26" s="44"/>
      <c r="F26" s="39"/>
      <c r="G26" s="45"/>
    </row>
    <row r="27" spans="1:7" x14ac:dyDescent="0.2">
      <c r="A27" s="65" t="s">
        <v>25</v>
      </c>
      <c r="E27" s="44">
        <f>B28*B29</f>
        <v>77.599999999999994</v>
      </c>
      <c r="F27" s="39">
        <f>D27+E27</f>
        <v>77.599999999999994</v>
      </c>
      <c r="G27" s="38"/>
    </row>
    <row r="28" spans="1:7" x14ac:dyDescent="0.2">
      <c r="A28" s="69" t="s">
        <v>3</v>
      </c>
      <c r="B28" s="11">
        <v>16</v>
      </c>
      <c r="C28" s="44"/>
      <c r="E28" s="44"/>
      <c r="F28" s="39"/>
      <c r="G28" s="38"/>
    </row>
    <row r="29" spans="1:7" x14ac:dyDescent="0.2">
      <c r="A29" s="69" t="s">
        <v>4</v>
      </c>
      <c r="B29" s="13">
        <v>4.8499999999999996</v>
      </c>
      <c r="C29" s="44"/>
      <c r="E29" s="44"/>
      <c r="F29" s="39"/>
      <c r="G29" s="38"/>
    </row>
    <row r="30" spans="1:7" x14ac:dyDescent="0.2">
      <c r="A30" s="65" t="s">
        <v>26</v>
      </c>
      <c r="B30" s="35"/>
      <c r="C30" s="47"/>
      <c r="D30" s="35"/>
      <c r="E30" s="48">
        <v>0</v>
      </c>
      <c r="F30" s="39">
        <f>D30+E30</f>
        <v>0</v>
      </c>
      <c r="G30" s="38"/>
    </row>
    <row r="31" spans="1:7" x14ac:dyDescent="0.2">
      <c r="A31" s="65" t="s">
        <v>27</v>
      </c>
      <c r="B31" s="35"/>
      <c r="C31" s="47"/>
      <c r="D31" s="35"/>
      <c r="E31" s="48">
        <v>10</v>
      </c>
      <c r="F31" s="39">
        <f>D31+E31</f>
        <v>10</v>
      </c>
      <c r="G31" s="38"/>
    </row>
    <row r="32" spans="1:7" x14ac:dyDescent="0.2">
      <c r="A32" s="65" t="s">
        <v>28</v>
      </c>
      <c r="B32" s="35"/>
      <c r="C32" s="47"/>
      <c r="D32" s="35"/>
      <c r="E32" s="44">
        <f>(E22 +SUM(E24:E31))*B34*B33/12</f>
        <v>3.5785999999999998</v>
      </c>
      <c r="F32" s="39">
        <f>D32+E32</f>
        <v>3.5785999999999998</v>
      </c>
      <c r="G32" s="38"/>
    </row>
    <row r="33" spans="1:7" x14ac:dyDescent="0.2">
      <c r="A33" s="70" t="s">
        <v>29</v>
      </c>
      <c r="B33" s="14">
        <v>6</v>
      </c>
      <c r="C33" s="47"/>
      <c r="D33" s="35"/>
      <c r="E33" s="44"/>
      <c r="F33" s="39"/>
      <c r="G33" s="38"/>
    </row>
    <row r="34" spans="1:7" x14ac:dyDescent="0.2">
      <c r="A34" s="70" t="s">
        <v>30</v>
      </c>
      <c r="B34" s="15">
        <v>5.8000000000000003E-2</v>
      </c>
      <c r="C34" s="35"/>
      <c r="D34" s="36"/>
      <c r="F34" s="39"/>
      <c r="G34" s="38"/>
    </row>
    <row r="35" spans="1:7" x14ac:dyDescent="0.2">
      <c r="B35" s="35"/>
      <c r="C35" s="35"/>
      <c r="D35" s="16"/>
      <c r="E35" s="1"/>
      <c r="F35" s="10"/>
      <c r="G35" s="38"/>
    </row>
    <row r="36" spans="1:7" x14ac:dyDescent="0.2">
      <c r="A36" s="67" t="s">
        <v>31</v>
      </c>
      <c r="B36" s="35"/>
      <c r="C36" s="35"/>
      <c r="D36" s="10">
        <f>SUM(D22:D32)/2</f>
        <v>6.0500000000000007</v>
      </c>
      <c r="E36" s="10">
        <f>SUM(E22:E33)/2</f>
        <v>63.489299999999993</v>
      </c>
      <c r="F36" s="10">
        <f>D36+E36</f>
        <v>69.539299999999997</v>
      </c>
      <c r="G36" s="38"/>
    </row>
    <row r="37" spans="1:7" x14ac:dyDescent="0.2">
      <c r="B37" s="35"/>
      <c r="C37" s="35"/>
      <c r="D37" s="35"/>
      <c r="E37" s="35"/>
      <c r="F37" s="39"/>
      <c r="G37" s="38"/>
    </row>
    <row r="38" spans="1:7" x14ac:dyDescent="0.2">
      <c r="A38" s="67" t="s">
        <v>32</v>
      </c>
      <c r="B38" s="35"/>
      <c r="C38" s="35"/>
      <c r="D38" s="35"/>
      <c r="E38" s="35"/>
      <c r="F38" s="39"/>
      <c r="G38" s="38"/>
    </row>
    <row r="39" spans="1:7" x14ac:dyDescent="0.2">
      <c r="A39" s="68" t="s">
        <v>33</v>
      </c>
      <c r="B39" s="35"/>
      <c r="D39" s="31">
        <v>7.6</v>
      </c>
      <c r="E39" s="31">
        <v>3.2</v>
      </c>
      <c r="F39" s="39">
        <f>D39+E39</f>
        <v>10.8</v>
      </c>
      <c r="G39" s="38"/>
    </row>
    <row r="40" spans="1:7" x14ac:dyDescent="0.2">
      <c r="A40" s="68" t="s">
        <v>34</v>
      </c>
      <c r="B40" s="35"/>
      <c r="D40" s="49">
        <f>C41*C10</f>
        <v>3.5199999999999996</v>
      </c>
      <c r="E40" s="49">
        <f>C42*C10</f>
        <v>3.12</v>
      </c>
      <c r="F40" s="39">
        <f>(D40+E40)</f>
        <v>6.64</v>
      </c>
      <c r="G40" s="38"/>
    </row>
    <row r="41" spans="1:7" s="50" customFormat="1" x14ac:dyDescent="0.2">
      <c r="A41" s="71" t="s">
        <v>35</v>
      </c>
      <c r="C41" s="32">
        <v>4.3999999999999997E-2</v>
      </c>
      <c r="D41" s="33"/>
      <c r="E41" s="33"/>
    </row>
    <row r="42" spans="1:7" s="50" customFormat="1" x14ac:dyDescent="0.2">
      <c r="A42" s="71" t="s">
        <v>36</v>
      </c>
      <c r="B42" s="26"/>
      <c r="C42" s="32">
        <v>3.9E-2</v>
      </c>
      <c r="D42" s="33"/>
      <c r="E42" s="33"/>
    </row>
    <row r="43" spans="1:7" x14ac:dyDescent="0.2">
      <c r="A43" s="68" t="s">
        <v>37</v>
      </c>
      <c r="B43" s="35"/>
      <c r="D43" s="51">
        <f>C44*C10</f>
        <v>1.4239999999999999</v>
      </c>
      <c r="E43" s="51">
        <f>C45*C10</f>
        <v>1.6239999999999999</v>
      </c>
      <c r="F43" s="39">
        <f>(D43+E43)</f>
        <v>3.048</v>
      </c>
      <c r="G43" s="38"/>
    </row>
    <row r="44" spans="1:7" s="50" customFormat="1" x14ac:dyDescent="0.2">
      <c r="A44" s="71" t="s">
        <v>35</v>
      </c>
      <c r="C44" s="32">
        <v>1.78E-2</v>
      </c>
      <c r="D44" s="33"/>
      <c r="E44" s="33"/>
    </row>
    <row r="45" spans="1:7" s="50" customFormat="1" x14ac:dyDescent="0.2">
      <c r="A45" s="71" t="s">
        <v>36</v>
      </c>
      <c r="B45" s="26"/>
      <c r="C45" s="32">
        <v>2.0299999999999999E-2</v>
      </c>
      <c r="D45" s="33"/>
      <c r="E45" s="33"/>
    </row>
    <row r="46" spans="1:7" x14ac:dyDescent="0.2">
      <c r="A46" s="68" t="s">
        <v>38</v>
      </c>
      <c r="B46" s="35"/>
      <c r="D46" s="31">
        <v>8.1999999999999993</v>
      </c>
      <c r="E46" s="31">
        <v>5.3</v>
      </c>
      <c r="F46" s="39">
        <f>D46+E46</f>
        <v>13.5</v>
      </c>
      <c r="G46" s="38"/>
    </row>
    <row r="47" spans="1:7" x14ac:dyDescent="0.2">
      <c r="A47" s="68" t="s">
        <v>39</v>
      </c>
      <c r="B47" s="35"/>
      <c r="D47" s="51">
        <f>C48*C11</f>
        <v>1.93</v>
      </c>
      <c r="E47" s="51">
        <f>C49*C11</f>
        <v>3.07</v>
      </c>
      <c r="F47" s="39">
        <f>(D47+E47)</f>
        <v>5</v>
      </c>
      <c r="G47" s="38"/>
    </row>
    <row r="48" spans="1:7" s="50" customFormat="1" x14ac:dyDescent="0.2">
      <c r="A48" s="71" t="s">
        <v>40</v>
      </c>
      <c r="C48" s="32">
        <v>1.93</v>
      </c>
      <c r="D48" s="33"/>
      <c r="E48" s="33"/>
    </row>
    <row r="49" spans="1:7" s="50" customFormat="1" x14ac:dyDescent="0.2">
      <c r="A49" s="71" t="s">
        <v>41</v>
      </c>
      <c r="B49" s="26"/>
      <c r="C49" s="32">
        <v>3.07</v>
      </c>
      <c r="D49" s="33"/>
      <c r="E49" s="33"/>
    </row>
    <row r="50" spans="1:7" x14ac:dyDescent="0.2">
      <c r="A50" s="68" t="s">
        <v>42</v>
      </c>
      <c r="B50" s="35"/>
      <c r="D50" s="31">
        <v>5.5</v>
      </c>
      <c r="E50" s="31">
        <v>4.4000000000000004</v>
      </c>
      <c r="F50" s="39">
        <f>D50+E50</f>
        <v>9.9</v>
      </c>
      <c r="G50" s="52"/>
    </row>
    <row r="51" spans="1:7" x14ac:dyDescent="0.2">
      <c r="A51" s="68" t="s">
        <v>43</v>
      </c>
      <c r="B51" s="35"/>
      <c r="D51" s="31">
        <v>3.2</v>
      </c>
      <c r="E51" s="31">
        <v>2</v>
      </c>
      <c r="F51" s="39">
        <f>D51+E51</f>
        <v>5.2</v>
      </c>
      <c r="G51" s="52"/>
    </row>
    <row r="52" spans="1:7" x14ac:dyDescent="0.2">
      <c r="A52" s="68" t="s">
        <v>44</v>
      </c>
      <c r="B52" s="35"/>
      <c r="D52" s="31">
        <v>8.1999999999999993</v>
      </c>
      <c r="E52" s="31">
        <v>5.3</v>
      </c>
      <c r="F52" s="39">
        <f>D52+E52</f>
        <v>13.5</v>
      </c>
    </row>
    <row r="53" spans="1:7" x14ac:dyDescent="0.2">
      <c r="A53" s="68" t="s">
        <v>45</v>
      </c>
      <c r="B53" s="35"/>
      <c r="D53" s="53">
        <f>C54*C12</f>
        <v>1.93</v>
      </c>
      <c r="E53" s="53">
        <f>C55*C12</f>
        <v>3.07</v>
      </c>
      <c r="F53" s="41">
        <f>(D53+E53)</f>
        <v>5</v>
      </c>
    </row>
    <row r="54" spans="1:7" s="50" customFormat="1" x14ac:dyDescent="0.2">
      <c r="A54" s="71" t="s">
        <v>40</v>
      </c>
      <c r="C54" s="32">
        <v>1.93</v>
      </c>
      <c r="D54" s="33"/>
      <c r="E54" s="33"/>
    </row>
    <row r="55" spans="1:7" s="50" customFormat="1" x14ac:dyDescent="0.2">
      <c r="A55" s="71" t="s">
        <v>41</v>
      </c>
      <c r="B55" s="26"/>
      <c r="C55" s="32">
        <v>3.07</v>
      </c>
      <c r="D55" s="33"/>
      <c r="E55" s="33"/>
    </row>
    <row r="56" spans="1:7" x14ac:dyDescent="0.2">
      <c r="A56" s="65" t="s">
        <v>46</v>
      </c>
      <c r="D56" s="10">
        <f>SUM(D39:D53)</f>
        <v>41.503999999999998</v>
      </c>
      <c r="E56" s="10">
        <f>SUM(E39:E53)</f>
        <v>31.084</v>
      </c>
      <c r="F56" s="10">
        <f>D56+E56</f>
        <v>72.587999999999994</v>
      </c>
    </row>
    <row r="57" spans="1:7" x14ac:dyDescent="0.2">
      <c r="F57" s="39"/>
    </row>
    <row r="58" spans="1:7" x14ac:dyDescent="0.2">
      <c r="A58" s="65" t="s">
        <v>47</v>
      </c>
      <c r="D58" s="46">
        <f>B59*B60</f>
        <v>16.52</v>
      </c>
      <c r="F58" s="39">
        <f>D58+E58</f>
        <v>16.52</v>
      </c>
    </row>
    <row r="59" spans="1:7" x14ac:dyDescent="0.2">
      <c r="A59" s="72" t="s">
        <v>48</v>
      </c>
      <c r="B59" s="17">
        <v>1.18</v>
      </c>
      <c r="C59" s="54"/>
      <c r="D59" s="46"/>
      <c r="F59" s="39"/>
    </row>
    <row r="60" spans="1:7" x14ac:dyDescent="0.2">
      <c r="A60" s="72" t="s">
        <v>49</v>
      </c>
      <c r="B60" s="12">
        <v>14</v>
      </c>
      <c r="C60" s="54"/>
      <c r="D60" s="46"/>
      <c r="F60" s="39"/>
    </row>
    <row r="61" spans="1:7" x14ac:dyDescent="0.2">
      <c r="A61" s="65" t="s">
        <v>50</v>
      </c>
      <c r="D61" s="48">
        <v>219</v>
      </c>
      <c r="F61" s="39">
        <f>D61+E61</f>
        <v>219</v>
      </c>
    </row>
    <row r="62" spans="1:7" x14ac:dyDescent="0.2">
      <c r="D62" s="44"/>
      <c r="F62" s="39"/>
    </row>
    <row r="63" spans="1:7" x14ac:dyDescent="0.2">
      <c r="A63" s="67" t="s">
        <v>51</v>
      </c>
      <c r="B63" s="38"/>
      <c r="C63" s="38"/>
      <c r="D63" s="18">
        <f>D36+D56+D58+D61</f>
        <v>283.07400000000001</v>
      </c>
      <c r="E63" s="18">
        <f>E36+E56</f>
        <v>94.573299999999989</v>
      </c>
      <c r="F63" s="10">
        <f>D63+E63</f>
        <v>377.64729999999997</v>
      </c>
    </row>
    <row r="64" spans="1:7" x14ac:dyDescent="0.2">
      <c r="A64" s="67"/>
      <c r="B64" s="38"/>
      <c r="C64" s="38"/>
      <c r="D64" s="18"/>
      <c r="E64" s="18"/>
      <c r="F64" s="39"/>
    </row>
    <row r="65" spans="1:6" x14ac:dyDescent="0.2">
      <c r="A65" s="67" t="s">
        <v>52</v>
      </c>
      <c r="B65" s="38"/>
      <c r="C65" s="38"/>
      <c r="D65" s="7"/>
      <c r="E65" s="18">
        <f>F13-E63</f>
        <v>504.42669999999998</v>
      </c>
      <c r="F65" s="39"/>
    </row>
    <row r="66" spans="1:6" ht="14.25" customHeight="1" x14ac:dyDescent="0.2">
      <c r="A66" s="67" t="s">
        <v>53</v>
      </c>
      <c r="B66" s="38"/>
      <c r="C66" s="38"/>
      <c r="D66" s="7"/>
      <c r="E66" s="18">
        <f>F13-(D63+E63)</f>
        <v>221.35270000000003</v>
      </c>
      <c r="F66" s="39"/>
    </row>
    <row r="67" spans="1:6" x14ac:dyDescent="0.2">
      <c r="A67" s="67" t="s">
        <v>54</v>
      </c>
      <c r="B67" s="38"/>
      <c r="C67" s="38"/>
      <c r="D67" s="7"/>
      <c r="E67" s="18">
        <f>E66+D58+D61</f>
        <v>456.87270000000001</v>
      </c>
      <c r="F67" s="10"/>
    </row>
    <row r="68" spans="1:6" x14ac:dyDescent="0.2">
      <c r="A68" s="67" t="s">
        <v>55</v>
      </c>
      <c r="B68" s="38"/>
      <c r="C68" s="38"/>
      <c r="D68" s="7"/>
      <c r="E68" s="18">
        <f>E67-D58</f>
        <v>440.35270000000003</v>
      </c>
      <c r="F68" s="10"/>
    </row>
    <row r="69" spans="1:6" x14ac:dyDescent="0.2">
      <c r="A69" s="67" t="s">
        <v>56</v>
      </c>
      <c r="B69" s="38"/>
      <c r="C69" s="38"/>
      <c r="D69" s="7"/>
      <c r="E69" s="18">
        <f>E68-D61</f>
        <v>221.35270000000003</v>
      </c>
      <c r="F69" s="10"/>
    </row>
    <row r="70" spans="1:6" x14ac:dyDescent="0.2">
      <c r="A70" s="67"/>
      <c r="B70" s="38"/>
      <c r="C70" s="38"/>
      <c r="D70" s="38"/>
      <c r="E70" s="44"/>
    </row>
    <row r="72" spans="1:6" x14ac:dyDescent="0.2">
      <c r="B72" s="82"/>
      <c r="C72" s="57"/>
    </row>
    <row r="73" spans="1:6" x14ac:dyDescent="0.2">
      <c r="A73" s="73" t="s">
        <v>59</v>
      </c>
      <c r="B73" s="28"/>
      <c r="C73" s="29"/>
      <c r="D73" s="55"/>
      <c r="E73" s="55"/>
      <c r="F73" s="55"/>
    </row>
    <row r="74" spans="1:6" x14ac:dyDescent="0.2">
      <c r="A74" s="74" t="s">
        <v>57</v>
      </c>
    </row>
    <row r="75" spans="1:6" x14ac:dyDescent="0.2">
      <c r="A75" s="75" t="s">
        <v>58</v>
      </c>
    </row>
    <row r="76" spans="1:6" x14ac:dyDescent="0.2">
      <c r="A76" s="83">
        <f ca="1">TODAY()</f>
        <v>43886</v>
      </c>
      <c r="B76" s="83"/>
      <c r="F76" s="19"/>
    </row>
    <row r="77" spans="1:6" x14ac:dyDescent="0.2">
      <c r="A77" s="76"/>
      <c r="B77" s="20"/>
      <c r="C77" s="20"/>
      <c r="D77" s="20"/>
      <c r="E77" s="20"/>
      <c r="F77" s="20"/>
    </row>
    <row r="78" spans="1:6" ht="51" x14ac:dyDescent="0.2">
      <c r="A78" s="84" t="s">
        <v>60</v>
      </c>
      <c r="B78" s="85"/>
      <c r="C78" s="85"/>
      <c r="D78" s="85"/>
      <c r="E78" s="85"/>
      <c r="F78" s="85"/>
    </row>
    <row r="79" spans="1:6" ht="18" customHeight="1" x14ac:dyDescent="0.2">
      <c r="A79" s="78"/>
      <c r="B79" s="78"/>
      <c r="C79" s="78"/>
      <c r="D79" s="78"/>
      <c r="E79" s="78"/>
      <c r="F79" s="78"/>
    </row>
    <row r="81" spans="2:5" x14ac:dyDescent="0.2">
      <c r="E81" s="39"/>
    </row>
    <row r="87" spans="2:5" x14ac:dyDescent="0.2">
      <c r="B87" s="35"/>
      <c r="C87" s="35"/>
      <c r="D87" s="35"/>
      <c r="E87" s="35"/>
    </row>
    <row r="88" spans="2:5" x14ac:dyDescent="0.2">
      <c r="B88" s="35"/>
      <c r="C88" s="35"/>
      <c r="D88" s="35"/>
      <c r="E88" s="35"/>
    </row>
    <row r="89" spans="2:5" x14ac:dyDescent="0.2">
      <c r="B89" s="56"/>
      <c r="C89" s="42"/>
      <c r="D89" s="42"/>
      <c r="E89" s="35"/>
    </row>
    <row r="90" spans="2:5" x14ac:dyDescent="0.2">
      <c r="B90" s="35"/>
      <c r="C90" s="35"/>
      <c r="D90" s="35"/>
      <c r="E90" s="35"/>
    </row>
    <row r="91" spans="2:5" x14ac:dyDescent="0.2">
      <c r="B91" s="35"/>
      <c r="C91" s="35"/>
      <c r="E91" s="35"/>
    </row>
    <row r="92" spans="2:5" x14ac:dyDescent="0.2">
      <c r="C92" s="57"/>
    </row>
    <row r="93" spans="2:5" x14ac:dyDescent="0.2">
      <c r="C93" s="56"/>
    </row>
    <row r="94" spans="2:5" x14ac:dyDescent="0.2">
      <c r="C94" s="57"/>
    </row>
    <row r="95" spans="2:5" x14ac:dyDescent="0.2">
      <c r="C95" s="56"/>
    </row>
    <row r="96" spans="2:5" x14ac:dyDescent="0.2">
      <c r="C96" s="42"/>
    </row>
    <row r="97" spans="3:5" x14ac:dyDescent="0.2">
      <c r="C97" s="42"/>
    </row>
    <row r="98" spans="3:5" x14ac:dyDescent="0.2">
      <c r="C98" s="42"/>
    </row>
    <row r="102" spans="3:5" x14ac:dyDescent="0.2">
      <c r="C102" s="35"/>
      <c r="D102" s="35"/>
      <c r="E102" s="35"/>
    </row>
    <row r="103" spans="3:5" x14ac:dyDescent="0.2">
      <c r="C103" s="42"/>
      <c r="D103" s="42"/>
      <c r="E103" s="35"/>
    </row>
    <row r="104" spans="3:5" x14ac:dyDescent="0.2">
      <c r="C104" s="42"/>
      <c r="D104" s="42"/>
      <c r="E104" s="35"/>
    </row>
    <row r="105" spans="3:5" x14ac:dyDescent="0.2">
      <c r="C105" s="42"/>
      <c r="D105" s="42"/>
      <c r="E105" s="35"/>
    </row>
    <row r="106" spans="3:5" x14ac:dyDescent="0.2">
      <c r="C106" s="42"/>
      <c r="D106" s="42"/>
      <c r="E106" s="35"/>
    </row>
    <row r="107" spans="3:5" x14ac:dyDescent="0.2">
      <c r="C107" s="42"/>
      <c r="D107" s="42"/>
      <c r="E107" s="35"/>
    </row>
    <row r="108" spans="3:5" x14ac:dyDescent="0.2">
      <c r="C108" s="42"/>
      <c r="D108" s="42"/>
      <c r="E108" s="35"/>
    </row>
    <row r="109" spans="3:5" x14ac:dyDescent="0.2">
      <c r="C109" s="42"/>
      <c r="D109" s="42"/>
      <c r="E109" s="35"/>
    </row>
    <row r="110" spans="3:5" x14ac:dyDescent="0.2">
      <c r="C110" s="42"/>
      <c r="D110" s="42"/>
      <c r="E110" s="35"/>
    </row>
    <row r="111" spans="3:5" x14ac:dyDescent="0.2">
      <c r="C111" s="42"/>
      <c r="D111" s="42"/>
      <c r="E111" s="35"/>
    </row>
    <row r="112" spans="3:5" x14ac:dyDescent="0.2">
      <c r="C112" s="42"/>
      <c r="D112" s="42"/>
      <c r="E112" s="35"/>
    </row>
    <row r="113" spans="3:5" x14ac:dyDescent="0.2">
      <c r="C113" s="42"/>
      <c r="D113" s="42"/>
      <c r="E113" s="35"/>
    </row>
    <row r="114" spans="3:5" x14ac:dyDescent="0.2">
      <c r="C114" s="42"/>
      <c r="D114" s="42"/>
      <c r="E114" s="35"/>
    </row>
    <row r="115" spans="3:5" x14ac:dyDescent="0.2">
      <c r="C115" s="35"/>
      <c r="D115" s="35"/>
      <c r="E115" s="35"/>
    </row>
    <row r="116" spans="3:5" x14ac:dyDescent="0.2">
      <c r="C116" s="42"/>
      <c r="D116" s="35"/>
      <c r="E116" s="35"/>
    </row>
    <row r="117" spans="3:5" x14ac:dyDescent="0.2">
      <c r="C117" s="42"/>
      <c r="D117" s="35"/>
      <c r="E117" s="35"/>
    </row>
    <row r="118" spans="3:5" x14ac:dyDescent="0.2">
      <c r="C118" s="42"/>
      <c r="D118" s="35"/>
      <c r="E118" s="35"/>
    </row>
    <row r="119" spans="3:5" x14ac:dyDescent="0.2">
      <c r="C119" s="42"/>
      <c r="D119" s="35"/>
      <c r="E119" s="35"/>
    </row>
    <row r="120" spans="3:5" x14ac:dyDescent="0.2">
      <c r="C120" s="35"/>
      <c r="D120" s="42"/>
      <c r="E120" s="35"/>
    </row>
    <row r="121" spans="3:5" x14ac:dyDescent="0.2">
      <c r="C121" s="35"/>
      <c r="D121" s="42"/>
      <c r="E121" s="35"/>
    </row>
    <row r="122" spans="3:5" x14ac:dyDescent="0.2">
      <c r="C122" s="35"/>
      <c r="D122" s="42"/>
      <c r="E122" s="35"/>
    </row>
    <row r="123" spans="3:5" x14ac:dyDescent="0.2">
      <c r="C123" s="35"/>
      <c r="D123" s="42"/>
      <c r="E123" s="35"/>
    </row>
    <row r="124" spans="3:5" x14ac:dyDescent="0.2">
      <c r="C124" s="35"/>
      <c r="D124" s="42"/>
      <c r="E124" s="35"/>
    </row>
    <row r="125" spans="3:5" x14ac:dyDescent="0.2">
      <c r="C125" s="35"/>
      <c r="D125" s="42"/>
      <c r="E125" s="35"/>
    </row>
    <row r="126" spans="3:5" x14ac:dyDescent="0.2">
      <c r="C126" s="35"/>
      <c r="D126" s="42"/>
      <c r="E126" s="35"/>
    </row>
    <row r="129" spans="1:5" x14ac:dyDescent="0.2">
      <c r="D129" s="39"/>
      <c r="E129" s="39"/>
    </row>
    <row r="130" spans="1:5" x14ac:dyDescent="0.2">
      <c r="C130" s="39"/>
      <c r="D130" s="39"/>
    </row>
    <row r="131" spans="1:5" x14ac:dyDescent="0.2">
      <c r="C131" s="39"/>
      <c r="D131" s="39"/>
    </row>
    <row r="132" spans="1:5" x14ac:dyDescent="0.2">
      <c r="C132" s="39"/>
      <c r="D132" s="39"/>
    </row>
    <row r="133" spans="1:5" x14ac:dyDescent="0.2">
      <c r="C133" s="39"/>
      <c r="D133" s="39"/>
    </row>
    <row r="134" spans="1:5" x14ac:dyDescent="0.2">
      <c r="C134" s="39"/>
      <c r="D134" s="39"/>
    </row>
    <row r="135" spans="1:5" x14ac:dyDescent="0.2">
      <c r="A135" s="77"/>
      <c r="B135" s="21"/>
      <c r="C135" s="22"/>
      <c r="D135" s="22"/>
      <c r="E135" s="21"/>
    </row>
    <row r="136" spans="1:5" x14ac:dyDescent="0.2">
      <c r="A136" s="77"/>
      <c r="B136" s="21"/>
      <c r="C136" s="22"/>
      <c r="D136" s="22"/>
      <c r="E136" s="21"/>
    </row>
    <row r="139" spans="1:5" x14ac:dyDescent="0.2">
      <c r="A139" s="77"/>
      <c r="B139" s="23"/>
      <c r="C139" s="23"/>
      <c r="D139" s="22"/>
      <c r="E139" s="39"/>
    </row>
    <row r="140" spans="1:5" x14ac:dyDescent="0.2">
      <c r="A140" s="77"/>
      <c r="B140" s="23"/>
      <c r="C140" s="23"/>
      <c r="D140" s="22"/>
      <c r="E140" s="39"/>
    </row>
    <row r="141" spans="1:5" x14ac:dyDescent="0.2">
      <c r="A141" s="77"/>
      <c r="B141" s="23"/>
      <c r="C141" s="23"/>
      <c r="D141" s="22"/>
      <c r="E141" s="39"/>
    </row>
    <row r="142" spans="1:5" x14ac:dyDescent="0.2">
      <c r="A142" s="77"/>
      <c r="B142" s="21"/>
      <c r="C142" s="21"/>
      <c r="D142" s="22"/>
      <c r="E142" s="39"/>
    </row>
    <row r="145" spans="1:5" x14ac:dyDescent="0.2">
      <c r="A145" s="77"/>
      <c r="B145" s="21"/>
      <c r="C145" s="21"/>
      <c r="D145" s="22"/>
      <c r="E145" s="39"/>
    </row>
    <row r="146" spans="1:5" x14ac:dyDescent="0.2">
      <c r="A146" s="77"/>
      <c r="B146" s="21"/>
      <c r="C146" s="21"/>
      <c r="D146" s="22"/>
      <c r="E146" s="39"/>
    </row>
    <row r="147" spans="1:5" x14ac:dyDescent="0.2">
      <c r="A147" s="77"/>
      <c r="B147" s="21"/>
      <c r="C147" s="21"/>
      <c r="D147" s="22"/>
      <c r="E147" s="39"/>
    </row>
    <row r="150" spans="1:5" x14ac:dyDescent="0.2">
      <c r="A150" s="77"/>
      <c r="B150" s="21"/>
      <c r="C150" s="21"/>
      <c r="D150" s="22"/>
      <c r="E150" s="22"/>
    </row>
    <row r="151" spans="1:5" x14ac:dyDescent="0.2">
      <c r="A151" s="77"/>
      <c r="B151" s="21"/>
      <c r="C151" s="21"/>
      <c r="D151" s="22"/>
      <c r="E151" s="22"/>
    </row>
    <row r="152" spans="1:5" x14ac:dyDescent="0.2">
      <c r="A152" s="77"/>
      <c r="B152" s="21"/>
      <c r="C152" s="21"/>
      <c r="D152" s="22"/>
      <c r="E152" s="22"/>
    </row>
    <row r="153" spans="1:5" x14ac:dyDescent="0.2">
      <c r="A153" s="77"/>
      <c r="B153" s="21"/>
      <c r="C153" s="21"/>
      <c r="D153" s="22"/>
      <c r="E153" s="22"/>
    </row>
    <row r="154" spans="1:5" x14ac:dyDescent="0.2">
      <c r="A154" s="77"/>
      <c r="B154" s="21"/>
      <c r="C154" s="21"/>
      <c r="D154" s="22"/>
      <c r="E154" s="22"/>
    </row>
    <row r="155" spans="1:5" x14ac:dyDescent="0.2">
      <c r="A155" s="77"/>
      <c r="B155" s="21"/>
      <c r="C155" s="21"/>
      <c r="D155" s="22"/>
      <c r="E155" s="22"/>
    </row>
    <row r="158" spans="1:5" x14ac:dyDescent="0.2">
      <c r="A158" s="77"/>
      <c r="B158" s="21"/>
      <c r="C158" s="23"/>
      <c r="E158" s="39"/>
    </row>
    <row r="159" spans="1:5" x14ac:dyDescent="0.2">
      <c r="A159" s="77"/>
      <c r="B159" s="21"/>
      <c r="C159" s="23"/>
      <c r="E159" s="22"/>
    </row>
    <row r="160" spans="1:5" x14ac:dyDescent="0.2">
      <c r="A160" s="77"/>
      <c r="B160" s="21"/>
      <c r="C160" s="58"/>
      <c r="E160" s="39"/>
    </row>
    <row r="161" spans="1:5" x14ac:dyDescent="0.2">
      <c r="A161" s="77"/>
      <c r="B161" s="21"/>
      <c r="C161" s="21"/>
      <c r="D161" s="24"/>
      <c r="E161" s="39"/>
    </row>
    <row r="166" spans="1:5" x14ac:dyDescent="0.2">
      <c r="A166" s="77"/>
      <c r="B166" s="21"/>
      <c r="C166" s="22"/>
      <c r="D166" s="22"/>
      <c r="E166" s="21"/>
    </row>
    <row r="167" spans="1:5" x14ac:dyDescent="0.2">
      <c r="A167" s="77"/>
      <c r="B167" s="21"/>
      <c r="C167" s="22"/>
      <c r="D167" s="22"/>
      <c r="E167" s="21"/>
    </row>
    <row r="168" spans="1:5" x14ac:dyDescent="0.2">
      <c r="A168" s="77"/>
      <c r="B168" s="21"/>
      <c r="C168" s="22"/>
      <c r="D168" s="22"/>
      <c r="E168" s="21"/>
    </row>
    <row r="169" spans="1:5" x14ac:dyDescent="0.2">
      <c r="A169" s="77"/>
      <c r="B169" s="21"/>
      <c r="C169" s="22"/>
      <c r="D169" s="22"/>
      <c r="E169" s="21"/>
    </row>
    <row r="170" spans="1:5" x14ac:dyDescent="0.2">
      <c r="A170" s="77"/>
      <c r="B170" s="21"/>
      <c r="C170" s="22"/>
      <c r="D170" s="22"/>
      <c r="E170" s="21"/>
    </row>
    <row r="171" spans="1:5" x14ac:dyDescent="0.2">
      <c r="A171" s="77"/>
      <c r="B171" s="21"/>
      <c r="C171" s="22"/>
      <c r="D171" s="22"/>
      <c r="E171" s="21"/>
    </row>
    <row r="172" spans="1:5" x14ac:dyDescent="0.2">
      <c r="A172" s="77"/>
      <c r="B172" s="21"/>
      <c r="C172" s="22"/>
      <c r="D172" s="22"/>
      <c r="E172" s="21"/>
    </row>
    <row r="173" spans="1:5" x14ac:dyDescent="0.2">
      <c r="A173" s="77"/>
      <c r="B173" s="21"/>
      <c r="C173" s="22"/>
      <c r="D173" s="22"/>
      <c r="E173" s="21"/>
    </row>
    <row r="174" spans="1:5" x14ac:dyDescent="0.2">
      <c r="A174" s="77"/>
      <c r="B174" s="21"/>
      <c r="C174" s="22"/>
      <c r="D174" s="22"/>
      <c r="E174" s="21"/>
    </row>
    <row r="175" spans="1:5" x14ac:dyDescent="0.2">
      <c r="A175" s="77"/>
      <c r="B175" s="21"/>
      <c r="C175" s="22"/>
      <c r="D175" s="22"/>
      <c r="E175" s="21"/>
    </row>
    <row r="176" spans="1:5" x14ac:dyDescent="0.2">
      <c r="A176" s="77"/>
      <c r="B176" s="21"/>
      <c r="C176" s="22"/>
      <c r="D176" s="22"/>
      <c r="E176" s="21"/>
    </row>
    <row r="177" spans="1:5" x14ac:dyDescent="0.2">
      <c r="A177" s="77"/>
      <c r="B177" s="21"/>
      <c r="C177" s="22"/>
      <c r="D177" s="22"/>
      <c r="E177" s="21"/>
    </row>
    <row r="178" spans="1:5" x14ac:dyDescent="0.2">
      <c r="A178" s="77"/>
      <c r="B178" s="21"/>
      <c r="C178" s="22"/>
      <c r="D178" s="22"/>
      <c r="E178" s="21"/>
    </row>
    <row r="179" spans="1:5" x14ac:dyDescent="0.2">
      <c r="A179" s="77"/>
      <c r="B179" s="21"/>
      <c r="C179" s="22"/>
      <c r="D179" s="22"/>
      <c r="E179" s="21"/>
    </row>
    <row r="180" spans="1:5" x14ac:dyDescent="0.2">
      <c r="A180" s="77"/>
      <c r="B180" s="21"/>
      <c r="C180" s="22"/>
      <c r="D180" s="22"/>
      <c r="E180" s="21"/>
    </row>
    <row r="184" spans="1:5" x14ac:dyDescent="0.2">
      <c r="A184" s="77"/>
      <c r="B184" s="25"/>
      <c r="C184" s="22"/>
      <c r="D184" s="39"/>
    </row>
    <row r="187" spans="1:5" x14ac:dyDescent="0.2">
      <c r="A187" s="77"/>
      <c r="B187" s="21"/>
      <c r="C187" s="21"/>
      <c r="D187" s="22"/>
    </row>
    <row r="194" spans="2:4" x14ac:dyDescent="0.2">
      <c r="B194" s="21"/>
      <c r="C194" s="25"/>
    </row>
    <row r="195" spans="2:4" x14ac:dyDescent="0.2">
      <c r="B195" s="21"/>
      <c r="C195" s="25"/>
    </row>
    <row r="196" spans="2:4" x14ac:dyDescent="0.2">
      <c r="B196" s="21"/>
      <c r="C196" s="25"/>
    </row>
    <row r="197" spans="2:4" x14ac:dyDescent="0.2">
      <c r="B197" s="21"/>
      <c r="C197" s="25"/>
    </row>
    <row r="198" spans="2:4" x14ac:dyDescent="0.2">
      <c r="B198" s="21"/>
      <c r="C198" s="21"/>
    </row>
    <row r="199" spans="2:4" x14ac:dyDescent="0.2">
      <c r="B199" s="21"/>
      <c r="C199" s="22"/>
    </row>
    <row r="200" spans="2:4" x14ac:dyDescent="0.2">
      <c r="B200" s="21"/>
      <c r="C200" s="22"/>
    </row>
    <row r="201" spans="2:4" x14ac:dyDescent="0.2">
      <c r="B201" s="21"/>
      <c r="C201" s="22"/>
    </row>
    <row r="202" spans="2:4" x14ac:dyDescent="0.2">
      <c r="B202" s="21"/>
      <c r="C202" s="22"/>
    </row>
    <row r="203" spans="2:4" x14ac:dyDescent="0.2">
      <c r="B203" s="21"/>
      <c r="C203" s="22"/>
    </row>
    <row r="208" spans="2:4" x14ac:dyDescent="0.2">
      <c r="C208" s="39"/>
      <c r="D208" s="39"/>
    </row>
    <row r="209" spans="1:5" x14ac:dyDescent="0.2">
      <c r="C209" s="39"/>
      <c r="D209" s="39"/>
    </row>
    <row r="210" spans="1:5" x14ac:dyDescent="0.2">
      <c r="C210" s="39"/>
      <c r="D210" s="39"/>
    </row>
    <row r="211" spans="1:5" x14ac:dyDescent="0.2">
      <c r="C211" s="39"/>
      <c r="D211" s="39"/>
    </row>
    <row r="212" spans="1:5" x14ac:dyDescent="0.2">
      <c r="C212" s="39"/>
      <c r="D212" s="39"/>
    </row>
    <row r="213" spans="1:5" x14ac:dyDescent="0.2">
      <c r="C213" s="39"/>
      <c r="D213" s="39"/>
    </row>
    <row r="214" spans="1:5" x14ac:dyDescent="0.2">
      <c r="C214" s="39"/>
      <c r="D214" s="39"/>
    </row>
    <row r="215" spans="1:5" x14ac:dyDescent="0.2">
      <c r="C215" s="39"/>
      <c r="D215" s="39"/>
    </row>
    <row r="216" spans="1:5" x14ac:dyDescent="0.2">
      <c r="C216" s="39"/>
      <c r="D216" s="39"/>
    </row>
    <row r="217" spans="1:5" x14ac:dyDescent="0.2">
      <c r="C217" s="39"/>
      <c r="D217" s="39"/>
    </row>
    <row r="218" spans="1:5" x14ac:dyDescent="0.2">
      <c r="C218" s="21"/>
      <c r="D218" s="21"/>
    </row>
    <row r="219" spans="1:5" x14ac:dyDescent="0.2">
      <c r="A219" s="77"/>
      <c r="B219" s="21"/>
      <c r="C219" s="22"/>
      <c r="D219" s="22"/>
      <c r="E219" s="21"/>
    </row>
    <row r="220" spans="1:5" x14ac:dyDescent="0.2">
      <c r="C220" s="22"/>
      <c r="D220" s="22"/>
    </row>
    <row r="222" spans="1:5" x14ac:dyDescent="0.2">
      <c r="C222" s="39"/>
    </row>
    <row r="224" spans="1:5" x14ac:dyDescent="0.2">
      <c r="C224" s="39"/>
    </row>
    <row r="225" spans="3:4" x14ac:dyDescent="0.2">
      <c r="C225" s="39"/>
    </row>
    <row r="227" spans="3:4" x14ac:dyDescent="0.2">
      <c r="D227" s="39"/>
    </row>
    <row r="228" spans="3:4" x14ac:dyDescent="0.2">
      <c r="D228" s="39"/>
    </row>
    <row r="229" spans="3:4" x14ac:dyDescent="0.2">
      <c r="D229" s="39"/>
    </row>
    <row r="230" spans="3:4" x14ac:dyDescent="0.2">
      <c r="D230" s="39"/>
    </row>
    <row r="231" spans="3:4" x14ac:dyDescent="0.2">
      <c r="D231" s="39"/>
    </row>
    <row r="232" spans="3:4" x14ac:dyDescent="0.2">
      <c r="D232" s="39"/>
    </row>
    <row r="233" spans="3:4" x14ac:dyDescent="0.2">
      <c r="D233" s="39"/>
    </row>
    <row r="234" spans="3:4" x14ac:dyDescent="0.2">
      <c r="D234" s="39"/>
    </row>
    <row r="235" spans="3:4" x14ac:dyDescent="0.2">
      <c r="D235" s="39"/>
    </row>
    <row r="236" spans="3:4" x14ac:dyDescent="0.2">
      <c r="D236" s="39"/>
    </row>
    <row r="237" spans="3:4" x14ac:dyDescent="0.2">
      <c r="D237" s="39"/>
    </row>
  </sheetData>
  <sheetProtection sheet="1" objects="1" scenarios="1"/>
  <mergeCells count="5">
    <mergeCell ref="A79:F79"/>
    <mergeCell ref="A5:C5"/>
    <mergeCell ref="A3:F3"/>
    <mergeCell ref="C8:D8"/>
    <mergeCell ref="A76:B76"/>
  </mergeCells>
  <phoneticPr fontId="0" type="noConversion"/>
  <hyperlinks>
    <hyperlink ref="A74" r:id="rId1"/>
    <hyperlink ref="A78" r:id="rId2"/>
    <hyperlink ref="A3" r:id="rId3" display="Learn in the Financial Information section"/>
    <hyperlink ref="A3:B3" r:id="rId4" display="Estimating the Field Capacity of Farm Machines"/>
    <hyperlink ref="A3:F3" r:id="rId5" location="organic" display="For more information, see Information File, A1-18 Organic Crop Production Enterprise Budgets."/>
  </hyperlinks>
  <pageMargins left="0.75" right="0.75" top="0.75" bottom="0.75" header="0.5" footer="0.5"/>
  <pageSetup scale="68" orientation="portrait" horizontalDpi="300" verticalDpi="300" r:id="rId6"/>
  <headerFooter alignWithMargins="0">
    <oddHeader>&amp;LIowa State University Extension and Outreach &amp;RAg Decision Maker File A1-18</oddHeader>
    <oddFooter>&amp;Lhttp://www.extension.iastate.edu/agdm/crops/xls/a1-18oats.xlsx</oddFooter>
  </headerFooter>
  <rowBreaks count="1" manualBreakCount="1">
    <brk id="87" max="16383" man="1"/>
  </rowBreaks>
  <drawing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37"/>
  <sheetViews>
    <sheetView showGridLines="0" zoomScaleNormal="100" workbookViewId="0"/>
  </sheetViews>
  <sheetFormatPr defaultColWidth="12.42578125" defaultRowHeight="12.75" x14ac:dyDescent="0.2"/>
  <cols>
    <col min="1" max="1" width="37.7109375" style="65" customWidth="1"/>
    <col min="2" max="2" width="12.42578125" style="33"/>
    <col min="3" max="3" width="10" style="33" customWidth="1"/>
    <col min="4" max="4" width="12.5703125" style="33" customWidth="1"/>
    <col min="5" max="5" width="12.7109375" style="33" customWidth="1"/>
    <col min="6" max="6" width="14" style="33" bestFit="1" customWidth="1"/>
    <col min="7" max="7" width="6.28515625" style="33" customWidth="1"/>
    <col min="8" max="16384" width="12.42578125" style="33"/>
  </cols>
  <sheetData>
    <row r="1" spans="1:7" s="27" customFormat="1" ht="26.25" customHeight="1" thickBot="1" x14ac:dyDescent="0.3">
      <c r="A1" s="63" t="s">
        <v>0</v>
      </c>
    </row>
    <row r="2" spans="1:7" ht="15.75" thickTop="1" x14ac:dyDescent="0.25">
      <c r="A2" s="64" t="s">
        <v>61</v>
      </c>
      <c r="B2" s="1"/>
    </row>
    <row r="3" spans="1:7" ht="12.75" customHeight="1" x14ac:dyDescent="0.2">
      <c r="A3" s="86" t="s">
        <v>62</v>
      </c>
      <c r="B3" s="86"/>
      <c r="C3" s="86"/>
      <c r="D3" s="86"/>
      <c r="E3" s="86"/>
      <c r="F3" s="86"/>
      <c r="G3" s="2"/>
    </row>
    <row r="5" spans="1:7" x14ac:dyDescent="0.2">
      <c r="A5" s="79" t="s">
        <v>1</v>
      </c>
      <c r="B5" s="80"/>
      <c r="C5" s="80"/>
      <c r="D5" s="3"/>
      <c r="E5" s="3"/>
      <c r="F5" s="3"/>
    </row>
    <row r="6" spans="1:7" x14ac:dyDescent="0.2">
      <c r="A6" s="66" t="s">
        <v>2</v>
      </c>
      <c r="B6" s="4"/>
      <c r="C6" s="4"/>
    </row>
    <row r="7" spans="1:7" x14ac:dyDescent="0.2">
      <c r="B7" s="5"/>
      <c r="F7" s="1"/>
    </row>
    <row r="8" spans="1:7" x14ac:dyDescent="0.2">
      <c r="C8" s="81" t="s">
        <v>3</v>
      </c>
      <c r="D8" s="81"/>
      <c r="E8" s="62" t="s">
        <v>4</v>
      </c>
      <c r="F8" s="62" t="s">
        <v>5</v>
      </c>
      <c r="G8" s="34"/>
    </row>
    <row r="9" spans="1:7" x14ac:dyDescent="0.2">
      <c r="A9" s="67" t="s">
        <v>6</v>
      </c>
      <c r="F9" s="6"/>
      <c r="G9" s="35"/>
    </row>
    <row r="10" spans="1:7" x14ac:dyDescent="0.2">
      <c r="A10" s="65" t="s">
        <v>7</v>
      </c>
      <c r="C10" s="60"/>
      <c r="D10" s="35" t="s">
        <v>8</v>
      </c>
      <c r="E10" s="30"/>
      <c r="F10" s="61">
        <f>C10*E10</f>
        <v>0</v>
      </c>
      <c r="G10" s="36"/>
    </row>
    <row r="11" spans="1:7" x14ac:dyDescent="0.2">
      <c r="A11" s="65" t="s">
        <v>9</v>
      </c>
      <c r="C11" s="37"/>
      <c r="D11" s="35" t="s">
        <v>10</v>
      </c>
      <c r="E11" s="30"/>
      <c r="F11" s="61">
        <f>C11*E11</f>
        <v>0</v>
      </c>
      <c r="G11" s="36"/>
    </row>
    <row r="12" spans="1:7" x14ac:dyDescent="0.2">
      <c r="A12" s="65" t="s">
        <v>11</v>
      </c>
      <c r="C12" s="37"/>
      <c r="D12" s="35" t="s">
        <v>10</v>
      </c>
      <c r="E12" s="30"/>
      <c r="F12" s="8">
        <f>C12*E12</f>
        <v>0</v>
      </c>
      <c r="G12" s="36"/>
    </row>
    <row r="13" spans="1:7" x14ac:dyDescent="0.2">
      <c r="A13" s="67" t="s">
        <v>12</v>
      </c>
      <c r="F13" s="9">
        <f>SUM(F10:F12)</f>
        <v>0</v>
      </c>
    </row>
    <row r="14" spans="1:7" ht="6.75" customHeight="1" x14ac:dyDescent="0.2">
      <c r="G14" s="38"/>
    </row>
    <row r="15" spans="1:7" x14ac:dyDescent="0.2">
      <c r="D15" s="7" t="s">
        <v>13</v>
      </c>
      <c r="E15" s="7" t="s">
        <v>14</v>
      </c>
      <c r="G15" s="38"/>
    </row>
    <row r="16" spans="1:7" x14ac:dyDescent="0.2">
      <c r="A16" s="67" t="s">
        <v>15</v>
      </c>
      <c r="B16" s="35"/>
      <c r="D16" s="7" t="s">
        <v>16</v>
      </c>
      <c r="E16" s="7" t="s">
        <v>17</v>
      </c>
      <c r="G16" s="38"/>
    </row>
    <row r="17" spans="1:7" x14ac:dyDescent="0.2">
      <c r="A17" s="68" t="s">
        <v>18</v>
      </c>
      <c r="B17" s="35"/>
      <c r="D17" s="31"/>
      <c r="E17" s="31"/>
      <c r="F17" s="39">
        <f t="shared" ref="F17:F22" si="0">D17+E17</f>
        <v>0</v>
      </c>
      <c r="G17" s="38"/>
    </row>
    <row r="18" spans="1:7" x14ac:dyDescent="0.2">
      <c r="A18" s="68" t="s">
        <v>19</v>
      </c>
      <c r="B18" s="35"/>
      <c r="D18" s="31"/>
      <c r="E18" s="31"/>
      <c r="F18" s="39">
        <f t="shared" si="0"/>
        <v>0</v>
      </c>
      <c r="G18" s="38"/>
    </row>
    <row r="19" spans="1:7" x14ac:dyDescent="0.2">
      <c r="A19" s="68" t="s">
        <v>20</v>
      </c>
      <c r="B19" s="35"/>
      <c r="D19" s="31"/>
      <c r="E19" s="31"/>
      <c r="F19" s="39">
        <f t="shared" si="0"/>
        <v>0</v>
      </c>
      <c r="G19" s="38"/>
    </row>
    <row r="20" spans="1:7" x14ac:dyDescent="0.2">
      <c r="A20" s="68" t="s">
        <v>21</v>
      </c>
      <c r="B20" s="35"/>
      <c r="D20" s="31"/>
      <c r="E20" s="31"/>
      <c r="F20" s="39">
        <f t="shared" si="0"/>
        <v>0</v>
      </c>
      <c r="G20" s="38"/>
    </row>
    <row r="21" spans="1:7" x14ac:dyDescent="0.2">
      <c r="A21" s="68" t="s">
        <v>22</v>
      </c>
      <c r="B21" s="35"/>
      <c r="D21" s="40"/>
      <c r="E21" s="40"/>
      <c r="F21" s="41">
        <f t="shared" si="0"/>
        <v>0</v>
      </c>
      <c r="G21" s="38"/>
    </row>
    <row r="22" spans="1:7" x14ac:dyDescent="0.2">
      <c r="A22" s="65" t="s">
        <v>23</v>
      </c>
      <c r="D22" s="10">
        <f>SUM(D17:D21)</f>
        <v>0</v>
      </c>
      <c r="E22" s="10">
        <f>SUM(E17:E21)</f>
        <v>0</v>
      </c>
      <c r="F22" s="10">
        <f t="shared" si="0"/>
        <v>0</v>
      </c>
      <c r="G22" s="38"/>
    </row>
    <row r="23" spans="1:7" x14ac:dyDescent="0.2">
      <c r="B23" s="35"/>
      <c r="C23" s="42"/>
      <c r="D23" s="42"/>
      <c r="E23" s="35"/>
      <c r="F23" s="39"/>
      <c r="G23" s="43"/>
    </row>
    <row r="24" spans="1:7" x14ac:dyDescent="0.2">
      <c r="A24" s="65" t="s">
        <v>24</v>
      </c>
      <c r="E24" s="44">
        <f>B25*B26</f>
        <v>0</v>
      </c>
      <c r="F24" s="39">
        <f>D24+E24</f>
        <v>0</v>
      </c>
      <c r="G24" s="45"/>
    </row>
    <row r="25" spans="1:7" x14ac:dyDescent="0.2">
      <c r="A25" s="69" t="s">
        <v>3</v>
      </c>
      <c r="B25" s="11"/>
      <c r="C25" s="46"/>
      <c r="E25" s="44"/>
      <c r="F25" s="39"/>
      <c r="G25" s="45"/>
    </row>
    <row r="26" spans="1:7" x14ac:dyDescent="0.2">
      <c r="A26" s="69" t="s">
        <v>4</v>
      </c>
      <c r="B26" s="12"/>
      <c r="C26" s="46"/>
      <c r="E26" s="44"/>
      <c r="F26" s="39"/>
      <c r="G26" s="45"/>
    </row>
    <row r="27" spans="1:7" x14ac:dyDescent="0.2">
      <c r="A27" s="65" t="s">
        <v>25</v>
      </c>
      <c r="E27" s="44">
        <f>B28*B29</f>
        <v>0</v>
      </c>
      <c r="F27" s="39">
        <f>D27+E27</f>
        <v>0</v>
      </c>
      <c r="G27" s="38"/>
    </row>
    <row r="28" spans="1:7" x14ac:dyDescent="0.2">
      <c r="A28" s="69" t="s">
        <v>3</v>
      </c>
      <c r="B28" s="11"/>
      <c r="C28" s="44"/>
      <c r="E28" s="44"/>
      <c r="F28" s="39"/>
      <c r="G28" s="38"/>
    </row>
    <row r="29" spans="1:7" x14ac:dyDescent="0.2">
      <c r="A29" s="69" t="s">
        <v>4</v>
      </c>
      <c r="B29" s="13"/>
      <c r="C29" s="44"/>
      <c r="E29" s="44"/>
      <c r="F29" s="39"/>
      <c r="G29" s="38"/>
    </row>
    <row r="30" spans="1:7" x14ac:dyDescent="0.2">
      <c r="A30" s="65" t="s">
        <v>26</v>
      </c>
      <c r="B30" s="35"/>
      <c r="C30" s="47"/>
      <c r="D30" s="35"/>
      <c r="E30" s="48"/>
      <c r="F30" s="39">
        <f>D30+E30</f>
        <v>0</v>
      </c>
      <c r="G30" s="38"/>
    </row>
    <row r="31" spans="1:7" x14ac:dyDescent="0.2">
      <c r="A31" s="65" t="s">
        <v>27</v>
      </c>
      <c r="B31" s="35"/>
      <c r="C31" s="47"/>
      <c r="D31" s="35"/>
      <c r="E31" s="48"/>
      <c r="F31" s="39">
        <f>D31+E31</f>
        <v>0</v>
      </c>
      <c r="G31" s="38"/>
    </row>
    <row r="32" spans="1:7" x14ac:dyDescent="0.2">
      <c r="A32" s="65" t="s">
        <v>28</v>
      </c>
      <c r="B32" s="35"/>
      <c r="C32" s="47"/>
      <c r="D32" s="35"/>
      <c r="E32" s="44">
        <f>(E22 +SUM(E24:E31))*B34*B33/12</f>
        <v>0</v>
      </c>
      <c r="F32" s="39">
        <f>D32+E32</f>
        <v>0</v>
      </c>
      <c r="G32" s="38"/>
    </row>
    <row r="33" spans="1:7" x14ac:dyDescent="0.2">
      <c r="A33" s="70" t="s">
        <v>29</v>
      </c>
      <c r="B33" s="14"/>
      <c r="C33" s="47"/>
      <c r="D33" s="35"/>
      <c r="E33" s="44"/>
      <c r="F33" s="39"/>
      <c r="G33" s="38"/>
    </row>
    <row r="34" spans="1:7" x14ac:dyDescent="0.2">
      <c r="A34" s="70" t="s">
        <v>30</v>
      </c>
      <c r="B34" s="15"/>
      <c r="C34" s="35"/>
      <c r="D34" s="36"/>
      <c r="F34" s="39"/>
      <c r="G34" s="38"/>
    </row>
    <row r="35" spans="1:7" x14ac:dyDescent="0.2">
      <c r="B35" s="35"/>
      <c r="C35" s="35"/>
      <c r="D35" s="16"/>
      <c r="E35" s="1"/>
      <c r="F35" s="10"/>
      <c r="G35" s="38"/>
    </row>
    <row r="36" spans="1:7" x14ac:dyDescent="0.2">
      <c r="A36" s="67" t="s">
        <v>31</v>
      </c>
      <c r="B36" s="35"/>
      <c r="C36" s="35"/>
      <c r="D36" s="10">
        <f>SUM(D22:D32)/2</f>
        <v>0</v>
      </c>
      <c r="E36" s="10">
        <f>SUM(E22:E33)/2</f>
        <v>0</v>
      </c>
      <c r="F36" s="10">
        <f>D36+E36</f>
        <v>0</v>
      </c>
      <c r="G36" s="38"/>
    </row>
    <row r="37" spans="1:7" x14ac:dyDescent="0.2">
      <c r="B37" s="35"/>
      <c r="C37" s="35"/>
      <c r="D37" s="35"/>
      <c r="E37" s="35"/>
      <c r="F37" s="39"/>
      <c r="G37" s="38"/>
    </row>
    <row r="38" spans="1:7" x14ac:dyDescent="0.2">
      <c r="A38" s="67" t="s">
        <v>32</v>
      </c>
      <c r="B38" s="35"/>
      <c r="C38" s="35"/>
      <c r="D38" s="35"/>
      <c r="E38" s="35"/>
      <c r="F38" s="39"/>
      <c r="G38" s="38"/>
    </row>
    <row r="39" spans="1:7" x14ac:dyDescent="0.2">
      <c r="A39" s="68" t="s">
        <v>33</v>
      </c>
      <c r="B39" s="35"/>
      <c r="D39" s="31"/>
      <c r="E39" s="31"/>
      <c r="F39" s="39">
        <f>D39+E39</f>
        <v>0</v>
      </c>
      <c r="G39" s="38"/>
    </row>
    <row r="40" spans="1:7" x14ac:dyDescent="0.2">
      <c r="A40" s="68" t="s">
        <v>34</v>
      </c>
      <c r="B40" s="35"/>
      <c r="D40" s="49">
        <f>C41*C10</f>
        <v>0</v>
      </c>
      <c r="E40" s="49">
        <f>C42*C10</f>
        <v>0</v>
      </c>
      <c r="F40" s="39">
        <f>(D40+E40)</f>
        <v>0</v>
      </c>
      <c r="G40" s="38"/>
    </row>
    <row r="41" spans="1:7" s="50" customFormat="1" x14ac:dyDescent="0.2">
      <c r="A41" s="71" t="s">
        <v>35</v>
      </c>
      <c r="C41" s="32"/>
      <c r="D41" s="33"/>
      <c r="E41" s="33"/>
    </row>
    <row r="42" spans="1:7" s="50" customFormat="1" x14ac:dyDescent="0.2">
      <c r="A42" s="71" t="s">
        <v>36</v>
      </c>
      <c r="B42" s="26"/>
      <c r="C42" s="32"/>
      <c r="D42" s="33"/>
      <c r="E42" s="33"/>
    </row>
    <row r="43" spans="1:7" x14ac:dyDescent="0.2">
      <c r="A43" s="68" t="s">
        <v>37</v>
      </c>
      <c r="B43" s="35"/>
      <c r="D43" s="51">
        <f>C44*C10</f>
        <v>0</v>
      </c>
      <c r="E43" s="51">
        <f>C45*C10</f>
        <v>0</v>
      </c>
      <c r="F43" s="39">
        <f>(D43+E43)</f>
        <v>0</v>
      </c>
      <c r="G43" s="38"/>
    </row>
    <row r="44" spans="1:7" s="50" customFormat="1" x14ac:dyDescent="0.2">
      <c r="A44" s="71" t="s">
        <v>35</v>
      </c>
      <c r="C44" s="32"/>
      <c r="D44" s="33"/>
      <c r="E44" s="33"/>
    </row>
    <row r="45" spans="1:7" s="50" customFormat="1" x14ac:dyDescent="0.2">
      <c r="A45" s="71" t="s">
        <v>36</v>
      </c>
      <c r="B45" s="26"/>
      <c r="C45" s="32"/>
      <c r="D45" s="33"/>
      <c r="E45" s="33"/>
    </row>
    <row r="46" spans="1:7" x14ac:dyDescent="0.2">
      <c r="A46" s="68" t="s">
        <v>38</v>
      </c>
      <c r="B46" s="35"/>
      <c r="D46" s="31"/>
      <c r="E46" s="31"/>
      <c r="F46" s="39">
        <f>D46+E46</f>
        <v>0</v>
      </c>
      <c r="G46" s="38"/>
    </row>
    <row r="47" spans="1:7" x14ac:dyDescent="0.2">
      <c r="A47" s="68" t="s">
        <v>39</v>
      </c>
      <c r="B47" s="35"/>
      <c r="D47" s="51">
        <f>C48*C11</f>
        <v>0</v>
      </c>
      <c r="E47" s="51">
        <f>C49*C11</f>
        <v>0</v>
      </c>
      <c r="F47" s="39">
        <f>(D47+E47)</f>
        <v>0</v>
      </c>
      <c r="G47" s="38"/>
    </row>
    <row r="48" spans="1:7" s="50" customFormat="1" x14ac:dyDescent="0.2">
      <c r="A48" s="71" t="s">
        <v>40</v>
      </c>
      <c r="C48" s="32"/>
      <c r="D48" s="33"/>
      <c r="E48" s="33"/>
    </row>
    <row r="49" spans="1:7" s="50" customFormat="1" x14ac:dyDescent="0.2">
      <c r="A49" s="71" t="s">
        <v>41</v>
      </c>
      <c r="B49" s="26"/>
      <c r="C49" s="32"/>
      <c r="D49" s="33"/>
      <c r="E49" s="33"/>
    </row>
    <row r="50" spans="1:7" x14ac:dyDescent="0.2">
      <c r="A50" s="68" t="s">
        <v>42</v>
      </c>
      <c r="B50" s="35"/>
      <c r="D50" s="31"/>
      <c r="E50" s="31"/>
      <c r="F50" s="39">
        <f>D50+E50</f>
        <v>0</v>
      </c>
      <c r="G50" s="52"/>
    </row>
    <row r="51" spans="1:7" x14ac:dyDescent="0.2">
      <c r="A51" s="68" t="s">
        <v>43</v>
      </c>
      <c r="B51" s="35"/>
      <c r="D51" s="31"/>
      <c r="E51" s="31"/>
      <c r="F51" s="39">
        <f>D51+E51</f>
        <v>0</v>
      </c>
      <c r="G51" s="52"/>
    </row>
    <row r="52" spans="1:7" x14ac:dyDescent="0.2">
      <c r="A52" s="68" t="s">
        <v>44</v>
      </c>
      <c r="B52" s="35"/>
      <c r="D52" s="31"/>
      <c r="E52" s="31"/>
      <c r="F52" s="39">
        <f>D52+E52</f>
        <v>0</v>
      </c>
    </row>
    <row r="53" spans="1:7" x14ac:dyDescent="0.2">
      <c r="A53" s="68" t="s">
        <v>45</v>
      </c>
      <c r="B53" s="35"/>
      <c r="D53" s="53">
        <f>C54*C12</f>
        <v>0</v>
      </c>
      <c r="E53" s="53">
        <f>C55*C12</f>
        <v>0</v>
      </c>
      <c r="F53" s="41">
        <f>(D53+E53)</f>
        <v>0</v>
      </c>
    </row>
    <row r="54" spans="1:7" s="50" customFormat="1" x14ac:dyDescent="0.2">
      <c r="A54" s="71" t="s">
        <v>40</v>
      </c>
      <c r="C54" s="32"/>
      <c r="D54" s="33"/>
      <c r="E54" s="33"/>
    </row>
    <row r="55" spans="1:7" s="50" customFormat="1" x14ac:dyDescent="0.2">
      <c r="A55" s="71" t="s">
        <v>41</v>
      </c>
      <c r="B55" s="26"/>
      <c r="C55" s="32"/>
      <c r="D55" s="33"/>
      <c r="E55" s="33"/>
    </row>
    <row r="56" spans="1:7" x14ac:dyDescent="0.2">
      <c r="A56" s="65" t="s">
        <v>46</v>
      </c>
      <c r="D56" s="10">
        <f>SUM(D39:D53)</f>
        <v>0</v>
      </c>
      <c r="E56" s="10">
        <f>SUM(E39:E53)</f>
        <v>0</v>
      </c>
      <c r="F56" s="10">
        <f>D56+E56</f>
        <v>0</v>
      </c>
    </row>
    <row r="57" spans="1:7" x14ac:dyDescent="0.2">
      <c r="F57" s="39"/>
    </row>
    <row r="58" spans="1:7" x14ac:dyDescent="0.2">
      <c r="A58" s="65" t="s">
        <v>47</v>
      </c>
      <c r="D58" s="46">
        <f>B59*B60</f>
        <v>0</v>
      </c>
      <c r="F58" s="39">
        <f>D58+E58</f>
        <v>0</v>
      </c>
    </row>
    <row r="59" spans="1:7" x14ac:dyDescent="0.2">
      <c r="A59" s="72" t="s">
        <v>48</v>
      </c>
      <c r="B59" s="17"/>
      <c r="C59" s="54"/>
      <c r="D59" s="46"/>
      <c r="F59" s="39"/>
    </row>
    <row r="60" spans="1:7" x14ac:dyDescent="0.2">
      <c r="A60" s="72" t="s">
        <v>49</v>
      </c>
      <c r="B60" s="12"/>
      <c r="C60" s="54"/>
      <c r="D60" s="46"/>
      <c r="F60" s="39"/>
    </row>
    <row r="61" spans="1:7" x14ac:dyDescent="0.2">
      <c r="A61" s="65" t="s">
        <v>50</v>
      </c>
      <c r="D61" s="48"/>
      <c r="F61" s="39">
        <f>D61+E61</f>
        <v>0</v>
      </c>
    </row>
    <row r="62" spans="1:7" x14ac:dyDescent="0.2">
      <c r="D62" s="44"/>
      <c r="F62" s="39"/>
    </row>
    <row r="63" spans="1:7" x14ac:dyDescent="0.2">
      <c r="A63" s="67" t="s">
        <v>51</v>
      </c>
      <c r="B63" s="38"/>
      <c r="C63" s="38"/>
      <c r="D63" s="18">
        <f>D36+D56+D58+D61</f>
        <v>0</v>
      </c>
      <c r="E63" s="18">
        <f>E36+E56</f>
        <v>0</v>
      </c>
      <c r="F63" s="10">
        <f>D63+E63</f>
        <v>0</v>
      </c>
    </row>
    <row r="64" spans="1:7" x14ac:dyDescent="0.2">
      <c r="A64" s="67"/>
      <c r="B64" s="38"/>
      <c r="C64" s="38"/>
      <c r="D64" s="18"/>
      <c r="E64" s="18"/>
      <c r="F64" s="39"/>
    </row>
    <row r="65" spans="1:6" x14ac:dyDescent="0.2">
      <c r="A65" s="67" t="s">
        <v>52</v>
      </c>
      <c r="B65" s="38"/>
      <c r="C65" s="38"/>
      <c r="D65" s="7"/>
      <c r="E65" s="18">
        <f>F13-E63</f>
        <v>0</v>
      </c>
      <c r="F65" s="39"/>
    </row>
    <row r="66" spans="1:6" ht="14.25" customHeight="1" x14ac:dyDescent="0.2">
      <c r="A66" s="67" t="s">
        <v>53</v>
      </c>
      <c r="B66" s="38"/>
      <c r="C66" s="38"/>
      <c r="D66" s="7"/>
      <c r="E66" s="18">
        <f>F13-(D63+E63)</f>
        <v>0</v>
      </c>
      <c r="F66" s="39"/>
    </row>
    <row r="67" spans="1:6" x14ac:dyDescent="0.2">
      <c r="A67" s="67" t="s">
        <v>54</v>
      </c>
      <c r="B67" s="38"/>
      <c r="C67" s="38"/>
      <c r="D67" s="7"/>
      <c r="E67" s="18">
        <f>E66+D58+D61</f>
        <v>0</v>
      </c>
      <c r="F67" s="10"/>
    </row>
    <row r="68" spans="1:6" x14ac:dyDescent="0.2">
      <c r="A68" s="67" t="s">
        <v>55</v>
      </c>
      <c r="B68" s="38"/>
      <c r="C68" s="38"/>
      <c r="D68" s="7"/>
      <c r="E68" s="18">
        <f>E67-D58</f>
        <v>0</v>
      </c>
      <c r="F68" s="10"/>
    </row>
    <row r="69" spans="1:6" x14ac:dyDescent="0.2">
      <c r="A69" s="67" t="s">
        <v>56</v>
      </c>
      <c r="B69" s="38"/>
      <c r="C69" s="38"/>
      <c r="D69" s="7"/>
      <c r="E69" s="18">
        <f>E68-D61</f>
        <v>0</v>
      </c>
      <c r="F69" s="10"/>
    </row>
    <row r="70" spans="1:6" x14ac:dyDescent="0.2">
      <c r="A70" s="67"/>
      <c r="B70" s="38"/>
      <c r="C70" s="38"/>
      <c r="D70" s="38"/>
      <c r="E70" s="44"/>
    </row>
    <row r="72" spans="1:6" x14ac:dyDescent="0.2">
      <c r="B72" s="82"/>
      <c r="C72" s="57"/>
    </row>
    <row r="73" spans="1:6" x14ac:dyDescent="0.2">
      <c r="A73" s="73" t="s">
        <v>59</v>
      </c>
      <c r="B73" s="28"/>
      <c r="C73" s="29"/>
      <c r="D73" s="55"/>
      <c r="E73" s="55"/>
      <c r="F73" s="55"/>
    </row>
    <row r="74" spans="1:6" x14ac:dyDescent="0.2">
      <c r="A74" s="74" t="s">
        <v>57</v>
      </c>
    </row>
    <row r="75" spans="1:6" x14ac:dyDescent="0.2">
      <c r="A75" s="75" t="s">
        <v>58</v>
      </c>
    </row>
    <row r="76" spans="1:6" x14ac:dyDescent="0.2">
      <c r="A76" s="83">
        <f ca="1">TODAY()</f>
        <v>43886</v>
      </c>
      <c r="B76" s="83"/>
      <c r="F76" s="19"/>
    </row>
    <row r="77" spans="1:6" x14ac:dyDescent="0.2">
      <c r="A77" s="76"/>
      <c r="B77" s="20"/>
      <c r="C77" s="20"/>
      <c r="D77" s="20"/>
      <c r="E77" s="20"/>
      <c r="F77" s="20"/>
    </row>
    <row r="78" spans="1:6" ht="51" x14ac:dyDescent="0.2">
      <c r="A78" s="84" t="s">
        <v>60</v>
      </c>
      <c r="B78" s="85"/>
      <c r="C78" s="85"/>
      <c r="D78" s="85"/>
      <c r="E78" s="85"/>
      <c r="F78" s="85"/>
    </row>
    <row r="79" spans="1:6" ht="18" customHeight="1" x14ac:dyDescent="0.2">
      <c r="A79" s="78"/>
      <c r="B79" s="78"/>
      <c r="C79" s="78"/>
      <c r="D79" s="78"/>
      <c r="E79" s="78"/>
      <c r="F79" s="78"/>
    </row>
    <row r="81" spans="2:5" x14ac:dyDescent="0.2">
      <c r="E81" s="39"/>
    </row>
    <row r="87" spans="2:5" x14ac:dyDescent="0.2">
      <c r="B87" s="35"/>
      <c r="C87" s="35"/>
      <c r="D87" s="35"/>
      <c r="E87" s="35"/>
    </row>
    <row r="88" spans="2:5" x14ac:dyDescent="0.2">
      <c r="B88" s="35"/>
      <c r="C88" s="35"/>
      <c r="D88" s="35"/>
      <c r="E88" s="35"/>
    </row>
    <row r="89" spans="2:5" x14ac:dyDescent="0.2">
      <c r="B89" s="56"/>
      <c r="C89" s="42"/>
      <c r="D89" s="42"/>
      <c r="E89" s="35"/>
    </row>
    <row r="90" spans="2:5" x14ac:dyDescent="0.2">
      <c r="B90" s="35"/>
      <c r="C90" s="35"/>
      <c r="D90" s="35"/>
      <c r="E90" s="35"/>
    </row>
    <row r="91" spans="2:5" x14ac:dyDescent="0.2">
      <c r="B91" s="35"/>
      <c r="C91" s="35"/>
      <c r="E91" s="35"/>
    </row>
    <row r="92" spans="2:5" x14ac:dyDescent="0.2">
      <c r="C92" s="57"/>
    </row>
    <row r="93" spans="2:5" x14ac:dyDescent="0.2">
      <c r="C93" s="56"/>
    </row>
    <row r="94" spans="2:5" x14ac:dyDescent="0.2">
      <c r="C94" s="57"/>
    </row>
    <row r="95" spans="2:5" x14ac:dyDescent="0.2">
      <c r="C95" s="56"/>
    </row>
    <row r="96" spans="2:5" x14ac:dyDescent="0.2">
      <c r="C96" s="42"/>
    </row>
    <row r="97" spans="3:5" x14ac:dyDescent="0.2">
      <c r="C97" s="42"/>
    </row>
    <row r="98" spans="3:5" x14ac:dyDescent="0.2">
      <c r="C98" s="42"/>
    </row>
    <row r="102" spans="3:5" x14ac:dyDescent="0.2">
      <c r="C102" s="35"/>
      <c r="D102" s="35"/>
      <c r="E102" s="35"/>
    </row>
    <row r="103" spans="3:5" x14ac:dyDescent="0.2">
      <c r="C103" s="42"/>
      <c r="D103" s="42"/>
      <c r="E103" s="35"/>
    </row>
    <row r="104" spans="3:5" x14ac:dyDescent="0.2">
      <c r="C104" s="42"/>
      <c r="D104" s="42"/>
      <c r="E104" s="35"/>
    </row>
    <row r="105" spans="3:5" x14ac:dyDescent="0.2">
      <c r="C105" s="42"/>
      <c r="D105" s="42"/>
      <c r="E105" s="35"/>
    </row>
    <row r="106" spans="3:5" x14ac:dyDescent="0.2">
      <c r="C106" s="42"/>
      <c r="D106" s="42"/>
      <c r="E106" s="35"/>
    </row>
    <row r="107" spans="3:5" x14ac:dyDescent="0.2">
      <c r="C107" s="42"/>
      <c r="D107" s="42"/>
      <c r="E107" s="35"/>
    </row>
    <row r="108" spans="3:5" x14ac:dyDescent="0.2">
      <c r="C108" s="42"/>
      <c r="D108" s="42"/>
      <c r="E108" s="35"/>
    </row>
    <row r="109" spans="3:5" x14ac:dyDescent="0.2">
      <c r="C109" s="42"/>
      <c r="D109" s="42"/>
      <c r="E109" s="35"/>
    </row>
    <row r="110" spans="3:5" x14ac:dyDescent="0.2">
      <c r="C110" s="42"/>
      <c r="D110" s="42"/>
      <c r="E110" s="35"/>
    </row>
    <row r="111" spans="3:5" x14ac:dyDescent="0.2">
      <c r="C111" s="42"/>
      <c r="D111" s="42"/>
      <c r="E111" s="35"/>
    </row>
    <row r="112" spans="3:5" x14ac:dyDescent="0.2">
      <c r="C112" s="42"/>
      <c r="D112" s="42"/>
      <c r="E112" s="35"/>
    </row>
    <row r="113" spans="3:5" x14ac:dyDescent="0.2">
      <c r="C113" s="42"/>
      <c r="D113" s="42"/>
      <c r="E113" s="35"/>
    </row>
    <row r="114" spans="3:5" x14ac:dyDescent="0.2">
      <c r="C114" s="42"/>
      <c r="D114" s="42"/>
      <c r="E114" s="35"/>
    </row>
    <row r="115" spans="3:5" x14ac:dyDescent="0.2">
      <c r="C115" s="35"/>
      <c r="D115" s="35"/>
      <c r="E115" s="35"/>
    </row>
    <row r="116" spans="3:5" x14ac:dyDescent="0.2">
      <c r="C116" s="42"/>
      <c r="D116" s="35"/>
      <c r="E116" s="35"/>
    </row>
    <row r="117" spans="3:5" x14ac:dyDescent="0.2">
      <c r="C117" s="42"/>
      <c r="D117" s="35"/>
      <c r="E117" s="35"/>
    </row>
    <row r="118" spans="3:5" x14ac:dyDescent="0.2">
      <c r="C118" s="42"/>
      <c r="D118" s="35"/>
      <c r="E118" s="35"/>
    </row>
    <row r="119" spans="3:5" x14ac:dyDescent="0.2">
      <c r="C119" s="42"/>
      <c r="D119" s="35"/>
      <c r="E119" s="35"/>
    </row>
    <row r="120" spans="3:5" x14ac:dyDescent="0.2">
      <c r="C120" s="35"/>
      <c r="D120" s="42"/>
      <c r="E120" s="35"/>
    </row>
    <row r="121" spans="3:5" x14ac:dyDescent="0.2">
      <c r="C121" s="35"/>
      <c r="D121" s="42"/>
      <c r="E121" s="35"/>
    </row>
    <row r="122" spans="3:5" x14ac:dyDescent="0.2">
      <c r="C122" s="35"/>
      <c r="D122" s="42"/>
      <c r="E122" s="35"/>
    </row>
    <row r="123" spans="3:5" x14ac:dyDescent="0.2">
      <c r="C123" s="35"/>
      <c r="D123" s="42"/>
      <c r="E123" s="35"/>
    </row>
    <row r="124" spans="3:5" x14ac:dyDescent="0.2">
      <c r="C124" s="35"/>
      <c r="D124" s="42"/>
      <c r="E124" s="35"/>
    </row>
    <row r="125" spans="3:5" x14ac:dyDescent="0.2">
      <c r="C125" s="35"/>
      <c r="D125" s="42"/>
      <c r="E125" s="35"/>
    </row>
    <row r="126" spans="3:5" x14ac:dyDescent="0.2">
      <c r="C126" s="35"/>
      <c r="D126" s="42"/>
      <c r="E126" s="35"/>
    </row>
    <row r="129" spans="1:5" x14ac:dyDescent="0.2">
      <c r="D129" s="39"/>
      <c r="E129" s="39"/>
    </row>
    <row r="130" spans="1:5" x14ac:dyDescent="0.2">
      <c r="C130" s="39"/>
      <c r="D130" s="39"/>
    </row>
    <row r="131" spans="1:5" x14ac:dyDescent="0.2">
      <c r="C131" s="39"/>
      <c r="D131" s="39"/>
    </row>
    <row r="132" spans="1:5" x14ac:dyDescent="0.2">
      <c r="C132" s="39"/>
      <c r="D132" s="39"/>
    </row>
    <row r="133" spans="1:5" x14ac:dyDescent="0.2">
      <c r="C133" s="39"/>
      <c r="D133" s="39"/>
    </row>
    <row r="134" spans="1:5" x14ac:dyDescent="0.2">
      <c r="C134" s="39"/>
      <c r="D134" s="39"/>
    </row>
    <row r="135" spans="1:5" x14ac:dyDescent="0.2">
      <c r="A135" s="77"/>
      <c r="B135" s="21"/>
      <c r="C135" s="22"/>
      <c r="D135" s="22"/>
      <c r="E135" s="21"/>
    </row>
    <row r="136" spans="1:5" x14ac:dyDescent="0.2">
      <c r="A136" s="77"/>
      <c r="B136" s="21"/>
      <c r="C136" s="22"/>
      <c r="D136" s="22"/>
      <c r="E136" s="21"/>
    </row>
    <row r="139" spans="1:5" x14ac:dyDescent="0.2">
      <c r="A139" s="77"/>
      <c r="B139" s="23"/>
      <c r="C139" s="23"/>
      <c r="D139" s="22"/>
      <c r="E139" s="39"/>
    </row>
    <row r="140" spans="1:5" x14ac:dyDescent="0.2">
      <c r="A140" s="77"/>
      <c r="B140" s="23"/>
      <c r="C140" s="23"/>
      <c r="D140" s="22"/>
      <c r="E140" s="39"/>
    </row>
    <row r="141" spans="1:5" x14ac:dyDescent="0.2">
      <c r="A141" s="77"/>
      <c r="B141" s="23"/>
      <c r="C141" s="23"/>
      <c r="D141" s="22"/>
      <c r="E141" s="39"/>
    </row>
    <row r="142" spans="1:5" x14ac:dyDescent="0.2">
      <c r="A142" s="77"/>
      <c r="B142" s="21"/>
      <c r="C142" s="21"/>
      <c r="D142" s="22"/>
      <c r="E142" s="39"/>
    </row>
    <row r="145" spans="1:5" x14ac:dyDescent="0.2">
      <c r="A145" s="77"/>
      <c r="B145" s="21"/>
      <c r="C145" s="21"/>
      <c r="D145" s="22"/>
      <c r="E145" s="39"/>
    </row>
    <row r="146" spans="1:5" x14ac:dyDescent="0.2">
      <c r="A146" s="77"/>
      <c r="B146" s="21"/>
      <c r="C146" s="21"/>
      <c r="D146" s="22"/>
      <c r="E146" s="39"/>
    </row>
    <row r="147" spans="1:5" x14ac:dyDescent="0.2">
      <c r="A147" s="77"/>
      <c r="B147" s="21"/>
      <c r="C147" s="21"/>
      <c r="D147" s="22"/>
      <c r="E147" s="39"/>
    </row>
    <row r="150" spans="1:5" x14ac:dyDescent="0.2">
      <c r="A150" s="77"/>
      <c r="B150" s="21"/>
      <c r="C150" s="21"/>
      <c r="D150" s="22"/>
      <c r="E150" s="22"/>
    </row>
    <row r="151" spans="1:5" x14ac:dyDescent="0.2">
      <c r="A151" s="77"/>
      <c r="B151" s="21"/>
      <c r="C151" s="21"/>
      <c r="D151" s="22"/>
      <c r="E151" s="22"/>
    </row>
    <row r="152" spans="1:5" x14ac:dyDescent="0.2">
      <c r="A152" s="77"/>
      <c r="B152" s="21"/>
      <c r="C152" s="21"/>
      <c r="D152" s="22"/>
      <c r="E152" s="22"/>
    </row>
    <row r="153" spans="1:5" x14ac:dyDescent="0.2">
      <c r="A153" s="77"/>
      <c r="B153" s="21"/>
      <c r="C153" s="21"/>
      <c r="D153" s="22"/>
      <c r="E153" s="22"/>
    </row>
    <row r="154" spans="1:5" x14ac:dyDescent="0.2">
      <c r="A154" s="77"/>
      <c r="B154" s="21"/>
      <c r="C154" s="21"/>
      <c r="D154" s="22"/>
      <c r="E154" s="22"/>
    </row>
    <row r="155" spans="1:5" x14ac:dyDescent="0.2">
      <c r="A155" s="77"/>
      <c r="B155" s="21"/>
      <c r="C155" s="21"/>
      <c r="D155" s="22"/>
      <c r="E155" s="22"/>
    </row>
    <row r="158" spans="1:5" x14ac:dyDescent="0.2">
      <c r="A158" s="77"/>
      <c r="B158" s="21"/>
      <c r="C158" s="23"/>
      <c r="E158" s="39"/>
    </row>
    <row r="159" spans="1:5" x14ac:dyDescent="0.2">
      <c r="A159" s="77"/>
      <c r="B159" s="21"/>
      <c r="C159" s="23"/>
      <c r="E159" s="22"/>
    </row>
    <row r="160" spans="1:5" x14ac:dyDescent="0.2">
      <c r="A160" s="77"/>
      <c r="B160" s="21"/>
      <c r="C160" s="58"/>
      <c r="E160" s="39"/>
    </row>
    <row r="161" spans="1:5" x14ac:dyDescent="0.2">
      <c r="A161" s="77"/>
      <c r="B161" s="21"/>
      <c r="C161" s="21"/>
      <c r="D161" s="24"/>
      <c r="E161" s="39"/>
    </row>
    <row r="166" spans="1:5" x14ac:dyDescent="0.2">
      <c r="A166" s="77"/>
      <c r="B166" s="21"/>
      <c r="C166" s="22"/>
      <c r="D166" s="22"/>
      <c r="E166" s="21"/>
    </row>
    <row r="167" spans="1:5" x14ac:dyDescent="0.2">
      <c r="A167" s="77"/>
      <c r="B167" s="21"/>
      <c r="C167" s="22"/>
      <c r="D167" s="22"/>
      <c r="E167" s="21"/>
    </row>
    <row r="168" spans="1:5" x14ac:dyDescent="0.2">
      <c r="A168" s="77"/>
      <c r="B168" s="21"/>
      <c r="C168" s="22"/>
      <c r="D168" s="22"/>
      <c r="E168" s="21"/>
    </row>
    <row r="169" spans="1:5" x14ac:dyDescent="0.2">
      <c r="A169" s="77"/>
      <c r="B169" s="21"/>
      <c r="C169" s="22"/>
      <c r="D169" s="22"/>
      <c r="E169" s="21"/>
    </row>
    <row r="170" spans="1:5" x14ac:dyDescent="0.2">
      <c r="A170" s="77"/>
      <c r="B170" s="21"/>
      <c r="C170" s="22"/>
      <c r="D170" s="22"/>
      <c r="E170" s="21"/>
    </row>
    <row r="171" spans="1:5" x14ac:dyDescent="0.2">
      <c r="A171" s="77"/>
      <c r="B171" s="21"/>
      <c r="C171" s="22"/>
      <c r="D171" s="22"/>
      <c r="E171" s="21"/>
    </row>
    <row r="172" spans="1:5" x14ac:dyDescent="0.2">
      <c r="A172" s="77"/>
      <c r="B172" s="21"/>
      <c r="C172" s="22"/>
      <c r="D172" s="22"/>
      <c r="E172" s="21"/>
    </row>
    <row r="173" spans="1:5" x14ac:dyDescent="0.2">
      <c r="A173" s="77"/>
      <c r="B173" s="21"/>
      <c r="C173" s="22"/>
      <c r="D173" s="22"/>
      <c r="E173" s="21"/>
    </row>
    <row r="174" spans="1:5" x14ac:dyDescent="0.2">
      <c r="A174" s="77"/>
      <c r="B174" s="21"/>
      <c r="C174" s="22"/>
      <c r="D174" s="22"/>
      <c r="E174" s="21"/>
    </row>
    <row r="175" spans="1:5" x14ac:dyDescent="0.2">
      <c r="A175" s="77"/>
      <c r="B175" s="21"/>
      <c r="C175" s="22"/>
      <c r="D175" s="22"/>
      <c r="E175" s="21"/>
    </row>
    <row r="176" spans="1:5" x14ac:dyDescent="0.2">
      <c r="A176" s="77"/>
      <c r="B176" s="21"/>
      <c r="C176" s="22"/>
      <c r="D176" s="22"/>
      <c r="E176" s="21"/>
    </row>
    <row r="177" spans="1:5" x14ac:dyDescent="0.2">
      <c r="A177" s="77"/>
      <c r="B177" s="21"/>
      <c r="C177" s="22"/>
      <c r="D177" s="22"/>
      <c r="E177" s="21"/>
    </row>
    <row r="178" spans="1:5" x14ac:dyDescent="0.2">
      <c r="A178" s="77"/>
      <c r="B178" s="21"/>
      <c r="C178" s="22"/>
      <c r="D178" s="22"/>
      <c r="E178" s="21"/>
    </row>
    <row r="179" spans="1:5" x14ac:dyDescent="0.2">
      <c r="A179" s="77"/>
      <c r="B179" s="21"/>
      <c r="C179" s="22"/>
      <c r="D179" s="22"/>
      <c r="E179" s="21"/>
    </row>
    <row r="180" spans="1:5" x14ac:dyDescent="0.2">
      <c r="A180" s="77"/>
      <c r="B180" s="21"/>
      <c r="C180" s="22"/>
      <c r="D180" s="22"/>
      <c r="E180" s="21"/>
    </row>
    <row r="184" spans="1:5" x14ac:dyDescent="0.2">
      <c r="A184" s="77"/>
      <c r="B184" s="25"/>
      <c r="C184" s="22"/>
      <c r="D184" s="39"/>
    </row>
    <row r="187" spans="1:5" x14ac:dyDescent="0.2">
      <c r="A187" s="77"/>
      <c r="B187" s="21"/>
      <c r="C187" s="21"/>
      <c r="D187" s="22"/>
    </row>
    <row r="194" spans="2:4" x14ac:dyDescent="0.2">
      <c r="B194" s="21"/>
      <c r="C194" s="25"/>
    </row>
    <row r="195" spans="2:4" x14ac:dyDescent="0.2">
      <c r="B195" s="21"/>
      <c r="C195" s="25"/>
    </row>
    <row r="196" spans="2:4" x14ac:dyDescent="0.2">
      <c r="B196" s="21"/>
      <c r="C196" s="25"/>
    </row>
    <row r="197" spans="2:4" x14ac:dyDescent="0.2">
      <c r="B197" s="21"/>
      <c r="C197" s="25"/>
    </row>
    <row r="198" spans="2:4" x14ac:dyDescent="0.2">
      <c r="B198" s="21"/>
      <c r="C198" s="21"/>
    </row>
    <row r="199" spans="2:4" x14ac:dyDescent="0.2">
      <c r="B199" s="21"/>
      <c r="C199" s="22"/>
    </row>
    <row r="200" spans="2:4" x14ac:dyDescent="0.2">
      <c r="B200" s="21"/>
      <c r="C200" s="22"/>
    </row>
    <row r="201" spans="2:4" x14ac:dyDescent="0.2">
      <c r="B201" s="21"/>
      <c r="C201" s="22"/>
    </row>
    <row r="202" spans="2:4" x14ac:dyDescent="0.2">
      <c r="B202" s="21"/>
      <c r="C202" s="22"/>
    </row>
    <row r="203" spans="2:4" x14ac:dyDescent="0.2">
      <c r="B203" s="21"/>
      <c r="C203" s="22"/>
    </row>
    <row r="208" spans="2:4" x14ac:dyDescent="0.2">
      <c r="C208" s="39"/>
      <c r="D208" s="39"/>
    </row>
    <row r="209" spans="1:5" x14ac:dyDescent="0.2">
      <c r="C209" s="39"/>
      <c r="D209" s="39"/>
    </row>
    <row r="210" spans="1:5" x14ac:dyDescent="0.2">
      <c r="C210" s="39"/>
      <c r="D210" s="39"/>
    </row>
    <row r="211" spans="1:5" x14ac:dyDescent="0.2">
      <c r="C211" s="39"/>
      <c r="D211" s="39"/>
    </row>
    <row r="212" spans="1:5" x14ac:dyDescent="0.2">
      <c r="C212" s="39"/>
      <c r="D212" s="39"/>
    </row>
    <row r="213" spans="1:5" x14ac:dyDescent="0.2">
      <c r="C213" s="39"/>
      <c r="D213" s="39"/>
    </row>
    <row r="214" spans="1:5" x14ac:dyDescent="0.2">
      <c r="C214" s="39"/>
      <c r="D214" s="39"/>
    </row>
    <row r="215" spans="1:5" x14ac:dyDescent="0.2">
      <c r="C215" s="39"/>
      <c r="D215" s="39"/>
    </row>
    <row r="216" spans="1:5" x14ac:dyDescent="0.2">
      <c r="C216" s="39"/>
      <c r="D216" s="39"/>
    </row>
    <row r="217" spans="1:5" x14ac:dyDescent="0.2">
      <c r="C217" s="39"/>
      <c r="D217" s="39"/>
    </row>
    <row r="218" spans="1:5" x14ac:dyDescent="0.2">
      <c r="C218" s="21"/>
      <c r="D218" s="21"/>
    </row>
    <row r="219" spans="1:5" x14ac:dyDescent="0.2">
      <c r="A219" s="77"/>
      <c r="B219" s="21"/>
      <c r="C219" s="22"/>
      <c r="D219" s="22"/>
      <c r="E219" s="21"/>
    </row>
    <row r="220" spans="1:5" x14ac:dyDescent="0.2">
      <c r="C220" s="22"/>
      <c r="D220" s="22"/>
    </row>
    <row r="222" spans="1:5" x14ac:dyDescent="0.2">
      <c r="C222" s="39"/>
    </row>
    <row r="224" spans="1:5" x14ac:dyDescent="0.2">
      <c r="C224" s="39"/>
    </row>
    <row r="225" spans="3:4" x14ac:dyDescent="0.2">
      <c r="C225" s="39"/>
    </row>
    <row r="227" spans="3:4" x14ac:dyDescent="0.2">
      <c r="D227" s="39"/>
    </row>
    <row r="228" spans="3:4" x14ac:dyDescent="0.2">
      <c r="D228" s="39"/>
    </row>
    <row r="229" spans="3:4" x14ac:dyDescent="0.2">
      <c r="D229" s="39"/>
    </row>
    <row r="230" spans="3:4" x14ac:dyDescent="0.2">
      <c r="D230" s="39"/>
    </row>
    <row r="231" spans="3:4" x14ac:dyDescent="0.2">
      <c r="D231" s="39"/>
    </row>
    <row r="232" spans="3:4" x14ac:dyDescent="0.2">
      <c r="D232" s="39"/>
    </row>
    <row r="233" spans="3:4" x14ac:dyDescent="0.2">
      <c r="D233" s="39"/>
    </row>
    <row r="234" spans="3:4" x14ac:dyDescent="0.2">
      <c r="D234" s="39"/>
    </row>
    <row r="235" spans="3:4" x14ac:dyDescent="0.2">
      <c r="D235" s="39"/>
    </row>
    <row r="236" spans="3:4" x14ac:dyDescent="0.2">
      <c r="D236" s="39"/>
    </row>
    <row r="237" spans="3:4" x14ac:dyDescent="0.2">
      <c r="D237" s="39"/>
    </row>
  </sheetData>
  <sheetProtection sheet="1" objects="1" scenarios="1"/>
  <mergeCells count="5">
    <mergeCell ref="A3:F3"/>
    <mergeCell ref="A5:C5"/>
    <mergeCell ref="C8:D8"/>
    <mergeCell ref="A76:B76"/>
    <mergeCell ref="A79:F79"/>
  </mergeCells>
  <hyperlinks>
    <hyperlink ref="A74" r:id="rId1"/>
    <hyperlink ref="A78" r:id="rId2"/>
    <hyperlink ref="A3" r:id="rId3" display="Learn in the Financial Information section"/>
    <hyperlink ref="A3:B3" r:id="rId4" display="Estimating the Field Capacity of Farm Machines"/>
    <hyperlink ref="A3:F3" r:id="rId5" location="organic" display="For more information, see Information File, A1-18 Organic Crop Production Enterprise Budgets."/>
  </hyperlinks>
  <pageMargins left="0.75" right="0.75" top="0.75" bottom="0.75" header="0.5" footer="0.5"/>
  <pageSetup scale="68" orientation="portrait" horizontalDpi="300" verticalDpi="300" r:id="rId6"/>
  <headerFooter alignWithMargins="0">
    <oddHeader>&amp;LIowa State University Extension and Outreach &amp;RAg Decision Maker File A1-18</oddHeader>
    <oddFooter>&amp;Lhttp://www.extension.iastate.edu/agdm/crops/xls/a1-18oats.xlsx</oddFooter>
  </headerFooter>
  <rowBreaks count="1" manualBreakCount="1">
    <brk id="87" max="16383" man="1"/>
  </rowBreaks>
  <drawing r:id="rId7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Example</vt:lpstr>
      <vt:lpstr>Blank</vt:lpstr>
      <vt:lpstr>Blank!Print_Area</vt:lpstr>
      <vt:lpstr>Example!Print_Area</vt:lpstr>
    </vt:vector>
  </TitlesOfParts>
  <Manager/>
  <Company>Iowa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Economics Department</dc:creator>
  <cp:keywords/>
  <dc:description/>
  <cp:lastModifiedBy>Johanns, Ann M [ECONA]</cp:lastModifiedBy>
  <cp:revision/>
  <dcterms:created xsi:type="dcterms:W3CDTF">2006-08-01T15:19:35Z</dcterms:created>
  <dcterms:modified xsi:type="dcterms:W3CDTF">2020-02-25T18:03:28Z</dcterms:modified>
  <cp:category/>
  <cp:contentStatus/>
</cp:coreProperties>
</file>