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360" yWindow="140" windowWidth="20880" windowHeight="10800" activeTab="1"/>
  </bookViews>
  <sheets>
    <sheet name="Instructions" sheetId="1" r:id="rId1"/>
    <sheet name="Individuals" sheetId="2" r:id="rId2"/>
    <sheet name="Teams" sheetId="3" r:id="rId3"/>
    <sheet name="Calc" sheetId="4" r:id="rId4"/>
  </sheets>
  <definedNames>
    <definedName name="_xlnm.Print_Area" localSheetId="2">'Teams'!$A$1:$I$23</definedName>
    <definedName name="_xlnm.Print_Titles" localSheetId="1">'Individuals'!$A:$D,'Individuals'!$1:$10</definedName>
  </definedNames>
  <calcPr fullCalcOnLoad="1"/>
</workbook>
</file>

<file path=xl/sharedStrings.xml><?xml version="1.0" encoding="utf-8"?>
<sst xmlns="http://schemas.openxmlformats.org/spreadsheetml/2006/main" count="300" uniqueCount="120">
  <si>
    <t>Class Placing, Cuts &amp; Scores</t>
  </si>
  <si>
    <t>Class #</t>
  </si>
  <si>
    <t>Class Name</t>
  </si>
  <si>
    <t>Bulls</t>
  </si>
  <si>
    <t>Placing</t>
  </si>
  <si>
    <t>Team</t>
  </si>
  <si>
    <t>Name</t>
  </si>
  <si>
    <t>Number</t>
  </si>
  <si>
    <t>Total</t>
  </si>
  <si>
    <t xml:space="preserve"> Total</t>
  </si>
  <si>
    <t>Rank</t>
  </si>
  <si>
    <t>Ewes</t>
  </si>
  <si>
    <t>Score</t>
  </si>
  <si>
    <t>Reasons</t>
  </si>
  <si>
    <t>Cut B</t>
  </si>
  <si>
    <t>Cut T</t>
  </si>
  <si>
    <t>Cut M</t>
  </si>
  <si>
    <t>Beef</t>
  </si>
  <si>
    <t>Swine</t>
  </si>
  <si>
    <t>Sheep</t>
  </si>
  <si>
    <t>Official Placing and Cuts</t>
  </si>
  <si>
    <t>Pairs</t>
  </si>
  <si>
    <t>Cut</t>
  </si>
  <si>
    <t xml:space="preserve">       ----------------</t>
  </si>
  <si>
    <t xml:space="preserve">   ---------</t>
  </si>
  <si>
    <t>-</t>
  </si>
  <si>
    <t>(#2)</t>
  </si>
  <si>
    <t>(#1)</t>
  </si>
  <si>
    <t>(#3)</t>
  </si>
  <si>
    <t>(#4)</t>
  </si>
  <si>
    <t>(#5)</t>
  </si>
  <si>
    <t>(#6)</t>
  </si>
  <si>
    <t>(#7)</t>
  </si>
  <si>
    <t>(#8)</t>
  </si>
  <si>
    <t>(#11)</t>
  </si>
  <si>
    <t>(#12)</t>
  </si>
  <si>
    <t>KEEP/CULL CLASS CALCULATION</t>
  </si>
  <si>
    <t>Points</t>
  </si>
  <si>
    <t>CLASS:</t>
  </si>
  <si>
    <t>Gilts</t>
  </si>
  <si>
    <t>Heifers</t>
  </si>
  <si>
    <t>KEEP/CULL CLASSES</t>
  </si>
  <si>
    <t>County</t>
  </si>
  <si>
    <t>TEAM SCORES</t>
  </si>
  <si>
    <t xml:space="preserve">Team </t>
  </si>
  <si>
    <t>FFA/ SR. 4-H Members</t>
  </si>
  <si>
    <t>River Valley Extension District #4</t>
  </si>
  <si>
    <t>Livestock Judging Contest Tabulation Spreadsheet</t>
  </si>
  <si>
    <t>by Ross Mosteller, District Extension Agent</t>
  </si>
  <si>
    <t>INSTRUCTIONS FOR SUCCESS WITH THIS SPREADSHEET</t>
  </si>
  <si>
    <r>
      <t xml:space="preserve">     </t>
    </r>
    <r>
      <rPr>
        <sz val="14"/>
        <color indexed="8"/>
        <rFont val="Times New Roman"/>
        <family val="1"/>
      </rPr>
      <t xml:space="preserve">The program has 12 classes for Placings, 2 Keep/Cull Classes, 4 Oral Reasons/Questions.  From these use as many or few as needed, simply select the columns and hide them if not in use.  Not hiding will leave more room to scroll through and blank pages to print.  A Placings Total, Reasons Total, Species Totals as well as Ranks are in place.  The Species Totals will have to be adjusted to your contest by selecting the proper classes (cells) that were used.  Ranking is based off of 200 individuals so will need to be adjusted if using multiple divisions on one sheet.  </t>
    </r>
  </si>
  <si>
    <t>Judge's Information "Officials"</t>
  </si>
  <si>
    <t>GOOD LUCK AND HAVE FUN!!!!</t>
  </si>
  <si>
    <t xml:space="preserve">     This workbook has been the work of several hours, many minds, other sheets, and lots of thought.  While it is very useful when it works, it can be equally as frustrating when it does not.  Follow the instructions listed here and you should have no trouble with this tool.  Many values are calculated in this sheet, DO NOT type over formulas if you want them to work properly.</t>
  </si>
  <si>
    <t xml:space="preserve">     First off, always save a "Master or Blank" copy to your computer.  When entering data for a new contest, rename workbook to a new name before entering data.  This should allow you to go back and look at the Master and how it was designed.  As it is set up here, 200 individuals can be entered in the "Individuals" worksheet.  If your contest has multiple divisions, you can enter them all in "Individuals" with inserted breaks, create new worksheets within this workbook (copying formulas), or simply open another workbook for each division.    </t>
  </si>
  <si>
    <t xml:space="preserve">     Place Judge's Officials in the area of rows 5-8, Placing followed byPair Cuts.  This will allow you to enter the contestant's placing and the sheet will calculate the points.  For Keep/Cull enter the points for each animal in Judges area, then simple put the numbers of the four animals kept by contestant.  All the tabulation should be done by the program from here.  You can sort as needed.</t>
  </si>
  <si>
    <r>
      <t xml:space="preserve">     Do </t>
    </r>
    <r>
      <rPr>
        <b/>
        <sz val="14"/>
        <color indexed="8"/>
        <rFont val="Times New Roman"/>
        <family val="1"/>
      </rPr>
      <t>NOT</t>
    </r>
    <r>
      <rPr>
        <sz val="14"/>
        <color indexed="8"/>
        <rFont val="Times New Roman"/>
        <family val="1"/>
      </rPr>
      <t xml:space="preserve"> mess with the "Calc" sheet, as it is the brains of tabulation.</t>
    </r>
  </si>
  <si>
    <t xml:space="preserve">    Team scores are done on the "Teams" worksheet after all Individual sorting/ ranking is done.  All the data is transposed from "Individuals" to "Teams".  Team score is based on teams of four, scoring the top three.  If a team does not have three members, enter "EXTRA Individuals", with the same team name, until four per team is reached.  You will have to sort teams by Team Name and Score Total.  The program should generate team scores and rank if four individuals per team are sorted.  This may need tweaking based on numbers.</t>
  </si>
  <si>
    <t>(#9)</t>
  </si>
  <si>
    <t xml:space="preserve"> (#10)</t>
  </si>
  <si>
    <t>(#13)</t>
  </si>
  <si>
    <t>Participant</t>
  </si>
  <si>
    <t>Retail ID</t>
  </si>
  <si>
    <t>Garrett Wagner</t>
  </si>
  <si>
    <t>Obrien</t>
  </si>
  <si>
    <t>1-A</t>
  </si>
  <si>
    <t>Emily Mars</t>
  </si>
  <si>
    <t>1-B</t>
  </si>
  <si>
    <t>Logan Sieren</t>
  </si>
  <si>
    <t>Washington</t>
  </si>
  <si>
    <t>2-A</t>
  </si>
  <si>
    <t>Erin Chalupa</t>
  </si>
  <si>
    <t>2-B</t>
  </si>
  <si>
    <t>Morgan Brinning</t>
  </si>
  <si>
    <t>2-C</t>
  </si>
  <si>
    <t>2-D</t>
  </si>
  <si>
    <t>Iowa State 4-H Meats Contest</t>
  </si>
  <si>
    <t>ISU</t>
  </si>
  <si>
    <t>Josie Branderhorst</t>
  </si>
  <si>
    <t>Bailey Broderson</t>
  </si>
  <si>
    <t>Emily Miller</t>
  </si>
  <si>
    <t>Dayton Boell</t>
  </si>
  <si>
    <t>Allison Bollhoefer</t>
  </si>
  <si>
    <t>Emily Bollhoefer</t>
  </si>
  <si>
    <t>Luke Zaabel</t>
  </si>
  <si>
    <t>Brady North</t>
  </si>
  <si>
    <t>Gavin Branderhorst</t>
  </si>
  <si>
    <t>Justin Vande Lune</t>
  </si>
  <si>
    <t>Jasper</t>
  </si>
  <si>
    <t>3-A</t>
  </si>
  <si>
    <t>Jasper A</t>
  </si>
  <si>
    <t>3-B</t>
  </si>
  <si>
    <t>3-C</t>
  </si>
  <si>
    <t>3-D</t>
  </si>
  <si>
    <t>Jasper B</t>
  </si>
  <si>
    <t>4-A</t>
  </si>
  <si>
    <t>4-B</t>
  </si>
  <si>
    <t>4-C</t>
  </si>
  <si>
    <t>4-D</t>
  </si>
  <si>
    <t>5-A</t>
  </si>
  <si>
    <t>5-B</t>
  </si>
  <si>
    <t>5-C</t>
  </si>
  <si>
    <t>Nolan Osland</t>
  </si>
  <si>
    <t>Muscatine/Louisa</t>
  </si>
  <si>
    <t>Logan Zaabel</t>
  </si>
  <si>
    <t>Jasper C - Jr</t>
  </si>
  <si>
    <t>Jasper C- Jr</t>
  </si>
  <si>
    <t>Jackson Sterle</t>
  </si>
  <si>
    <t>5-D</t>
  </si>
  <si>
    <t>Rounds</t>
  </si>
  <si>
    <t>Hams</t>
  </si>
  <si>
    <t>PorkChops</t>
  </si>
  <si>
    <t>T-Bones</t>
  </si>
  <si>
    <t>1-C</t>
  </si>
  <si>
    <t>1-D</t>
  </si>
  <si>
    <t>Beef Cx</t>
  </si>
  <si>
    <t>Pork Cx</t>
  </si>
  <si>
    <t>Makenzi Marek</t>
  </si>
  <si>
    <t>Jorden Montandon</t>
  </si>
  <si>
    <t>Muscatine</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</si>
</sst>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mmmm\ d\,\ yyyy;@"/>
    <numFmt numFmtId="173" formatCode="General_)"/>
    <numFmt numFmtId="174" formatCode="[$-409]dddd\,\ mmmm\ dd\,\ yyyy"/>
    <numFmt numFmtId="175" formatCode="mm/dd/yy;@"/>
  </numFmts>
  <fonts count="79">
    <font>
      <sz val="11"/>
      <color theme="1"/>
      <name val="Calibri"/>
      <family val="2"/>
    </font>
    <font>
      <sz val="11"/>
      <color indexed="8"/>
      <name val="Calibri"/>
      <family val="2"/>
    </font>
    <font>
      <sz val="10"/>
      <color indexed="8"/>
      <name val="Tahoma"/>
      <family val="2"/>
    </font>
    <font>
      <b/>
      <sz val="11"/>
      <color indexed="8"/>
      <name val="Calibri"/>
      <family val="2"/>
    </font>
    <font>
      <u val="single"/>
      <sz val="11"/>
      <color indexed="12"/>
      <name val="Calibri"/>
      <family val="2"/>
    </font>
    <font>
      <u val="single"/>
      <sz val="11"/>
      <color indexed="36"/>
      <name val="Calibri"/>
      <family val="2"/>
    </font>
    <font>
      <sz val="10"/>
      <name val="Arial"/>
      <family val="2"/>
    </font>
    <font>
      <sz val="10"/>
      <color indexed="12"/>
      <name val="Arial"/>
      <family val="2"/>
    </font>
    <font>
      <sz val="8"/>
      <name val="Calibri"/>
      <family val="2"/>
    </font>
    <font>
      <b/>
      <sz val="12"/>
      <color indexed="8"/>
      <name val="Tahoma"/>
      <family val="2"/>
    </font>
    <font>
      <sz val="10"/>
      <color indexed="14"/>
      <name val="Arial"/>
      <family val="2"/>
    </font>
    <font>
      <b/>
      <sz val="10"/>
      <name val="Arial"/>
      <family val="2"/>
    </font>
    <font>
      <b/>
      <sz val="10"/>
      <color indexed="8"/>
      <name val="Tahoma"/>
      <family val="2"/>
    </font>
    <font>
      <sz val="11"/>
      <color indexed="12"/>
      <name val="Calibri"/>
      <family val="2"/>
    </font>
    <font>
      <sz val="10"/>
      <color indexed="53"/>
      <name val="Tahoma"/>
      <family val="2"/>
    </font>
    <font>
      <sz val="10"/>
      <color indexed="10"/>
      <name val="Tahoma"/>
      <family val="2"/>
    </font>
    <font>
      <sz val="10"/>
      <color indexed="61"/>
      <name val="Tahoma"/>
      <family val="2"/>
    </font>
    <font>
      <sz val="10"/>
      <color indexed="12"/>
      <name val="Tahoma"/>
      <family val="2"/>
    </font>
    <font>
      <sz val="12"/>
      <color indexed="8"/>
      <name val="Calibri"/>
      <family val="2"/>
    </font>
    <font>
      <b/>
      <sz val="12"/>
      <color indexed="8"/>
      <name val="Calibri"/>
      <family val="2"/>
    </font>
    <font>
      <b/>
      <sz val="16"/>
      <color indexed="8"/>
      <name val="Times New Roman"/>
      <family val="1"/>
    </font>
    <font>
      <b/>
      <sz val="20"/>
      <color indexed="8"/>
      <name val="Times New Roman"/>
      <family val="1"/>
    </font>
    <font>
      <sz val="18"/>
      <color indexed="8"/>
      <name val="Times New Roman"/>
      <family val="1"/>
    </font>
    <font>
      <sz val="16"/>
      <color indexed="10"/>
      <name val="Times New Roman"/>
      <family val="1"/>
    </font>
    <font>
      <b/>
      <sz val="14"/>
      <color indexed="8"/>
      <name val="Times New Roman"/>
      <family val="1"/>
    </font>
    <font>
      <sz val="14"/>
      <color indexed="8"/>
      <name val="Times New Roman"/>
      <family val="1"/>
    </font>
    <font>
      <sz val="20"/>
      <color indexed="8"/>
      <name val="Times New Roman"/>
      <family val="1"/>
    </font>
    <font>
      <sz val="12"/>
      <color indexed="8"/>
      <name val="Times New Roman"/>
      <family val="1"/>
    </font>
    <font>
      <b/>
      <sz val="16"/>
      <color indexed="8"/>
      <name val="Calibri"/>
      <family val="2"/>
    </font>
    <font>
      <b/>
      <sz val="10"/>
      <color indexed="8"/>
      <name val="Book Antiqua"/>
      <family val="1"/>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21"/>
      <name val="Tahoma"/>
      <family val="2"/>
    </font>
    <font>
      <sz val="10"/>
      <color indexed="15"/>
      <name val="Tahoma"/>
      <family val="2"/>
    </font>
    <font>
      <b/>
      <sz val="10"/>
      <color indexed="15"/>
      <name val="Book Antiqua"/>
      <family val="1"/>
    </font>
    <font>
      <b/>
      <sz val="10"/>
      <color indexed="15"/>
      <name val="Tahoma"/>
      <family val="2"/>
    </font>
    <font>
      <b/>
      <sz val="11"/>
      <color indexed="15"/>
      <name val="Calibri"/>
      <family val="2"/>
    </font>
    <font>
      <b/>
      <sz val="10"/>
      <color indexed="10"/>
      <name val="Tahoma"/>
      <family val="2"/>
    </font>
    <font>
      <b/>
      <sz val="11"/>
      <color indexed="10"/>
      <name val="Calibri"/>
      <family val="2"/>
    </font>
    <font>
      <b/>
      <sz val="10"/>
      <color indexed="21"/>
      <name val="Tahoma"/>
      <family val="2"/>
    </font>
    <font>
      <b/>
      <sz val="10"/>
      <color indexed="21"/>
      <name val="Book Antiqua"/>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B050"/>
      <name val="Tahoma"/>
      <family val="2"/>
    </font>
    <font>
      <sz val="10"/>
      <color rgb="FF00B0F0"/>
      <name val="Tahoma"/>
      <family val="2"/>
    </font>
    <font>
      <b/>
      <sz val="10"/>
      <color rgb="FF0070C0"/>
      <name val="Book Antiqua"/>
      <family val="1"/>
    </font>
    <font>
      <b/>
      <sz val="10"/>
      <color rgb="FF00B050"/>
      <name val="Book Antiqua"/>
      <family val="1"/>
    </font>
    <font>
      <b/>
      <sz val="10"/>
      <color rgb="FFFF0000"/>
      <name val="Tahoma"/>
      <family val="2"/>
    </font>
    <font>
      <b/>
      <sz val="11"/>
      <color rgb="FFFF0000"/>
      <name val="Calibri"/>
      <family val="2"/>
    </font>
    <font>
      <b/>
      <sz val="10"/>
      <color rgb="FF00B050"/>
      <name val="Tahoma"/>
      <family val="2"/>
    </font>
    <font>
      <b/>
      <sz val="10"/>
      <color rgb="FF00B0F0"/>
      <name val="Tahoma"/>
      <family val="2"/>
    </font>
    <font>
      <b/>
      <sz val="11"/>
      <color rgb="FF00B0F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medium"/>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style="double"/>
      <bottom style="double"/>
    </border>
    <border>
      <left style="thin"/>
      <right style="thin"/>
      <top style="medium"/>
      <bottom style="medium"/>
    </border>
    <border>
      <left>
        <color indexed="63"/>
      </left>
      <right style="medium"/>
      <top>
        <color indexed="63"/>
      </top>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style="thin"/>
      <bottom style="double"/>
    </border>
    <border>
      <left style="thin"/>
      <right style="thin"/>
      <top>
        <color indexed="63"/>
      </top>
      <bottom style="double"/>
    </border>
    <border>
      <left>
        <color indexed="63"/>
      </left>
      <right>
        <color indexed="63"/>
      </right>
      <top style="thin"/>
      <bottom style="double"/>
    </border>
    <border>
      <left>
        <color indexed="63"/>
      </left>
      <right style="thin"/>
      <top>
        <color indexed="63"/>
      </top>
      <bottom style="double"/>
    </border>
    <border>
      <left style="thin"/>
      <right>
        <color indexed="63"/>
      </right>
      <top>
        <color indexed="63"/>
      </top>
      <bottom style="double"/>
    </border>
    <border>
      <left style="thin"/>
      <right style="thin"/>
      <top style="double"/>
      <bottom style="double"/>
    </border>
    <border>
      <left>
        <color indexed="63"/>
      </left>
      <right>
        <color indexed="63"/>
      </right>
      <top style="double"/>
      <bottom style="double"/>
    </border>
    <border>
      <left>
        <color indexed="63"/>
      </left>
      <right style="thin"/>
      <top style="double"/>
      <bottom style="double"/>
    </border>
    <border>
      <left style="thin"/>
      <right>
        <color indexed="63"/>
      </right>
      <top style="medium"/>
      <bottom style="medium"/>
    </border>
    <border>
      <left style="thin"/>
      <right style="medium"/>
      <top style="medium"/>
      <bottom style="medium"/>
    </border>
    <border>
      <left style="thin"/>
      <right>
        <color indexed="63"/>
      </right>
      <top style="medium"/>
      <bottom style="double"/>
    </border>
    <border>
      <left>
        <color indexed="63"/>
      </left>
      <right>
        <color indexed="63"/>
      </right>
      <top>
        <color indexed="63"/>
      </top>
      <bottom style="double"/>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style="thin"/>
    </border>
    <border>
      <left style="medium"/>
      <right>
        <color indexed="63"/>
      </right>
      <top style="medium"/>
      <bottom style="medium"/>
    </border>
    <border>
      <left>
        <color indexed="63"/>
      </left>
      <right style="thin"/>
      <top style="medium"/>
      <bottom style="medium"/>
    </border>
    <border>
      <left style="medium"/>
      <right style="thin"/>
      <top style="medium"/>
      <bottom style="medium"/>
    </border>
    <border>
      <left style="medium"/>
      <right>
        <color indexed="63"/>
      </right>
      <top style="thin"/>
      <bottom style="thin"/>
    </border>
    <border>
      <left style="medium"/>
      <right>
        <color indexed="63"/>
      </right>
      <top style="thin"/>
      <bottom style="double"/>
    </border>
    <border>
      <left>
        <color indexed="63"/>
      </left>
      <right style="thin"/>
      <top style="thin"/>
      <bottom style="double"/>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style="medium"/>
      <right style="thin"/>
      <top style="thin"/>
      <bottom style="thin"/>
    </border>
    <border>
      <left style="medium"/>
      <right style="thin"/>
      <top>
        <color indexed="63"/>
      </top>
      <bottom style="thin"/>
    </border>
    <border>
      <left style="thin"/>
      <right style="thin"/>
      <top style="thin"/>
      <bottom style="double"/>
    </border>
    <border>
      <left style="medium"/>
      <right style="thin"/>
      <top style="thin"/>
      <bottom style="double"/>
    </border>
    <border>
      <left style="thin"/>
      <right style="thin"/>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8" fillId="0" borderId="0" applyNumberFormat="0" applyFill="0" applyBorder="0" applyAlignment="0" applyProtection="0"/>
    <xf numFmtId="0" fontId="5"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4"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1" fillId="32" borderId="7" applyNumberFormat="0" applyFont="0" applyAlignment="0" applyProtection="0"/>
    <xf numFmtId="0" fontId="66" fillId="27" borderId="8" applyNumberFormat="0" applyAlignment="0" applyProtection="0"/>
    <xf numFmtId="9" fontId="1"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233">
    <xf numFmtId="0" fontId="0" fillId="0" borderId="0" xfId="0" applyFont="1" applyAlignment="1">
      <alignment/>
    </xf>
    <xf numFmtId="0" fontId="6" fillId="0" borderId="0" xfId="0" applyFont="1" applyAlignment="1" applyProtection="1">
      <alignment/>
      <protection/>
    </xf>
    <xf numFmtId="0" fontId="6" fillId="0" borderId="0" xfId="0" applyNumberFormat="1" applyFont="1" applyAlignment="1" applyProtection="1">
      <alignment/>
      <protection/>
    </xf>
    <xf numFmtId="0" fontId="10" fillId="0" borderId="10" xfId="0" applyFont="1" applyFill="1" applyBorder="1" applyAlignment="1" applyProtection="1">
      <alignment horizontal="center"/>
      <protection/>
    </xf>
    <xf numFmtId="0" fontId="7" fillId="0" borderId="11" xfId="0" applyFont="1" applyBorder="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0" fontId="7" fillId="0" borderId="0" xfId="0" applyFont="1" applyAlignment="1" applyProtection="1">
      <alignment/>
      <protection/>
    </xf>
    <xf numFmtId="0" fontId="6" fillId="0" borderId="0" xfId="0" applyFont="1" applyAlignment="1" applyProtection="1">
      <alignment horizontal="right"/>
      <protection/>
    </xf>
    <xf numFmtId="0" fontId="6" fillId="0" borderId="0" xfId="0" applyFont="1" applyAlignment="1" applyProtection="1">
      <alignment horizontal="fill"/>
      <protection/>
    </xf>
    <xf numFmtId="0" fontId="0" fillId="0" borderId="10" xfId="0" applyBorder="1" applyAlignment="1" applyProtection="1">
      <alignment/>
      <protection/>
    </xf>
    <xf numFmtId="0" fontId="6" fillId="0" borderId="12" xfId="0" applyFont="1" applyBorder="1" applyAlignment="1" applyProtection="1">
      <alignment/>
      <protection locked="0"/>
    </xf>
    <xf numFmtId="0" fontId="11" fillId="0" borderId="0" xfId="0" applyFont="1" applyAlignment="1" applyProtection="1">
      <alignment/>
      <protection/>
    </xf>
    <xf numFmtId="0" fontId="11" fillId="0" borderId="13" xfId="0" applyFont="1" applyBorder="1" applyAlignment="1" applyProtection="1">
      <alignment/>
      <protection/>
    </xf>
    <xf numFmtId="0" fontId="0" fillId="0" borderId="14" xfId="0" applyBorder="1" applyAlignment="1" applyProtection="1">
      <alignment/>
      <protection/>
    </xf>
    <xf numFmtId="0" fontId="0" fillId="0" borderId="15" xfId="0" applyBorder="1" applyAlignment="1" applyProtection="1">
      <alignment/>
      <protection/>
    </xf>
    <xf numFmtId="0" fontId="0" fillId="0" borderId="16" xfId="0" applyBorder="1" applyAlignment="1" applyProtection="1">
      <alignment/>
      <protection/>
    </xf>
    <xf numFmtId="0" fontId="0" fillId="0" borderId="17" xfId="0" applyBorder="1" applyAlignment="1" applyProtection="1">
      <alignment/>
      <protection/>
    </xf>
    <xf numFmtId="0" fontId="0" fillId="0" borderId="18" xfId="0" applyBorder="1" applyAlignment="1" applyProtection="1">
      <alignment/>
      <protection/>
    </xf>
    <xf numFmtId="0" fontId="0" fillId="0" borderId="19" xfId="0" applyBorder="1" applyAlignment="1" applyProtection="1">
      <alignment/>
      <protection/>
    </xf>
    <xf numFmtId="0" fontId="0" fillId="0" borderId="20" xfId="0" applyBorder="1" applyAlignment="1" applyProtection="1">
      <alignment/>
      <protection/>
    </xf>
    <xf numFmtId="0" fontId="0" fillId="0" borderId="0" xfId="0" applyBorder="1" applyAlignment="1" applyProtection="1">
      <alignment/>
      <protection/>
    </xf>
    <xf numFmtId="0" fontId="0" fillId="0" borderId="21" xfId="0" applyBorder="1" applyAlignment="1" applyProtection="1">
      <alignment/>
      <protection/>
    </xf>
    <xf numFmtId="0" fontId="0" fillId="0" borderId="16" xfId="0" applyFill="1" applyBorder="1" applyAlignment="1" applyProtection="1">
      <alignment/>
      <protection/>
    </xf>
    <xf numFmtId="0" fontId="13" fillId="0" borderId="22" xfId="0" applyFont="1" applyBorder="1" applyAlignment="1" applyProtection="1">
      <alignment horizontal="center"/>
      <protection/>
    </xf>
    <xf numFmtId="0" fontId="0" fillId="0" borderId="23" xfId="0" applyBorder="1" applyAlignment="1" applyProtection="1">
      <alignment horizontal="center"/>
      <protection/>
    </xf>
    <xf numFmtId="0" fontId="7" fillId="0" borderId="24" xfId="0" applyFont="1" applyBorder="1" applyAlignment="1" applyProtection="1">
      <alignment horizontal="center"/>
      <protection/>
    </xf>
    <xf numFmtId="0" fontId="2" fillId="0" borderId="0" xfId="0" applyFont="1" applyFill="1" applyAlignment="1" applyProtection="1">
      <alignment horizontal="center"/>
      <protection/>
    </xf>
    <xf numFmtId="0" fontId="0" fillId="0" borderId="0" xfId="0" applyBorder="1" applyAlignment="1" applyProtection="1">
      <alignment/>
      <protection/>
    </xf>
    <xf numFmtId="0" fontId="2" fillId="0" borderId="0" xfId="0" applyFont="1" applyFill="1" applyBorder="1" applyAlignment="1" applyProtection="1">
      <alignment/>
      <protection/>
    </xf>
    <xf numFmtId="0" fontId="2" fillId="0" borderId="0" xfId="0" applyFont="1" applyFill="1" applyAlignment="1" applyProtection="1">
      <alignment/>
      <protection/>
    </xf>
    <xf numFmtId="0" fontId="2" fillId="0" borderId="0" xfId="0" applyFont="1" applyFill="1" applyBorder="1" applyAlignment="1" applyProtection="1">
      <alignment horizontal="center"/>
      <protection/>
    </xf>
    <xf numFmtId="0" fontId="12" fillId="0" borderId="13" xfId="0" applyFont="1" applyFill="1" applyBorder="1" applyAlignment="1" applyProtection="1">
      <alignment/>
      <protection/>
    </xf>
    <xf numFmtId="0" fontId="12" fillId="0" borderId="12" xfId="0" applyFont="1" applyFill="1" applyBorder="1" applyAlignment="1" applyProtection="1">
      <alignment horizontal="center"/>
      <protection/>
    </xf>
    <xf numFmtId="0" fontId="12" fillId="0" borderId="20" xfId="0" applyFont="1" applyFill="1" applyBorder="1" applyAlignment="1" applyProtection="1">
      <alignment horizontal="center"/>
      <protection/>
    </xf>
    <xf numFmtId="0" fontId="2" fillId="0" borderId="25" xfId="0" applyFont="1" applyFill="1" applyBorder="1" applyAlignment="1" applyProtection="1">
      <alignment horizontal="center"/>
      <protection/>
    </xf>
    <xf numFmtId="0" fontId="12" fillId="0" borderId="13" xfId="0" applyFont="1" applyFill="1" applyBorder="1" applyAlignment="1" applyProtection="1">
      <alignment horizontal="center"/>
      <protection/>
    </xf>
    <xf numFmtId="0" fontId="2" fillId="0" borderId="12" xfId="0" applyFont="1" applyFill="1" applyBorder="1" applyAlignment="1" applyProtection="1">
      <alignment horizontal="center"/>
      <protection/>
    </xf>
    <xf numFmtId="0" fontId="2" fillId="0" borderId="14" xfId="0" applyFont="1" applyFill="1" applyBorder="1" applyAlignment="1" applyProtection="1">
      <alignment horizontal="center"/>
      <protection/>
    </xf>
    <xf numFmtId="0" fontId="2" fillId="0" borderId="26" xfId="0" applyFont="1" applyFill="1" applyBorder="1" applyAlignment="1" applyProtection="1">
      <alignment horizontal="center"/>
      <protection/>
    </xf>
    <xf numFmtId="0" fontId="2" fillId="0" borderId="10" xfId="0" applyFont="1" applyFill="1" applyBorder="1" applyAlignment="1" applyProtection="1">
      <alignment horizontal="center"/>
      <protection/>
    </xf>
    <xf numFmtId="0" fontId="2" fillId="0" borderId="13" xfId="0" applyFont="1" applyFill="1" applyBorder="1" applyAlignment="1" applyProtection="1">
      <alignment horizontal="center"/>
      <protection/>
    </xf>
    <xf numFmtId="0" fontId="2" fillId="0" borderId="21" xfId="0" applyFont="1" applyFill="1" applyBorder="1" applyAlignment="1" applyProtection="1">
      <alignment horizontal="center"/>
      <protection/>
    </xf>
    <xf numFmtId="0" fontId="2" fillId="0" borderId="18" xfId="0" applyFont="1" applyFill="1" applyBorder="1" applyAlignment="1" applyProtection="1">
      <alignment horizontal="center"/>
      <protection/>
    </xf>
    <xf numFmtId="0" fontId="2" fillId="0" borderId="27" xfId="0" applyFont="1" applyFill="1" applyBorder="1" applyAlignment="1" applyProtection="1">
      <alignment/>
      <protection/>
    </xf>
    <xf numFmtId="0" fontId="2" fillId="0" borderId="27" xfId="0" applyFont="1" applyFill="1" applyBorder="1" applyAlignment="1" applyProtection="1">
      <alignment horizontal="center"/>
      <protection/>
    </xf>
    <xf numFmtId="0" fontId="2" fillId="0" borderId="15" xfId="0" applyFont="1" applyFill="1" applyBorder="1" applyAlignment="1" applyProtection="1">
      <alignment horizontal="center"/>
      <protection/>
    </xf>
    <xf numFmtId="0" fontId="17" fillId="0" borderId="15" xfId="0" applyFont="1" applyFill="1" applyBorder="1" applyAlignment="1" applyProtection="1">
      <alignment horizontal="center"/>
      <protection/>
    </xf>
    <xf numFmtId="0" fontId="14" fillId="0" borderId="27" xfId="0" applyFont="1" applyFill="1" applyBorder="1" applyAlignment="1" applyProtection="1">
      <alignment horizontal="center"/>
      <protection/>
    </xf>
    <xf numFmtId="0" fontId="15" fillId="0" borderId="14" xfId="0" applyFont="1" applyFill="1" applyBorder="1" applyAlignment="1" applyProtection="1">
      <alignment horizontal="center"/>
      <protection/>
    </xf>
    <xf numFmtId="0" fontId="15" fillId="0" borderId="27" xfId="0" applyFont="1" applyFill="1" applyBorder="1" applyAlignment="1" applyProtection="1">
      <alignment horizontal="center"/>
      <protection/>
    </xf>
    <xf numFmtId="0" fontId="16" fillId="0" borderId="14" xfId="0" applyFont="1" applyFill="1" applyBorder="1" applyAlignment="1" applyProtection="1">
      <alignment horizontal="center"/>
      <protection/>
    </xf>
    <xf numFmtId="0" fontId="16" fillId="0" borderId="27" xfId="0" applyFont="1" applyFill="1" applyBorder="1" applyAlignment="1" applyProtection="1">
      <alignment horizontal="center"/>
      <protection/>
    </xf>
    <xf numFmtId="0" fontId="2" fillId="0" borderId="28" xfId="0" applyFont="1" applyFill="1" applyBorder="1" applyAlignment="1" applyProtection="1">
      <alignment/>
      <protection/>
    </xf>
    <xf numFmtId="0" fontId="2" fillId="0" borderId="29" xfId="0" applyFont="1" applyFill="1" applyBorder="1" applyAlignment="1" applyProtection="1">
      <alignment/>
      <protection/>
    </xf>
    <xf numFmtId="0" fontId="2" fillId="0" borderId="29" xfId="0" applyFont="1" applyFill="1" applyBorder="1" applyAlignment="1" applyProtection="1">
      <alignment horizontal="center"/>
      <protection/>
    </xf>
    <xf numFmtId="0" fontId="12" fillId="0" borderId="30" xfId="0" applyFont="1" applyFill="1" applyBorder="1" applyAlignment="1" applyProtection="1">
      <alignment horizontal="center"/>
      <protection/>
    </xf>
    <xf numFmtId="0" fontId="17" fillId="0" borderId="31" xfId="0" applyFont="1" applyFill="1" applyBorder="1" applyAlignment="1" applyProtection="1">
      <alignment horizontal="center"/>
      <protection/>
    </xf>
    <xf numFmtId="0" fontId="14" fillId="0" borderId="29" xfId="0" applyFont="1" applyFill="1" applyBorder="1" applyAlignment="1" applyProtection="1">
      <alignment horizontal="center"/>
      <protection/>
    </xf>
    <xf numFmtId="0" fontId="15" fillId="0" borderId="32" xfId="0" applyFont="1" applyFill="1" applyBorder="1" applyAlignment="1" applyProtection="1">
      <alignment horizontal="center"/>
      <protection/>
    </xf>
    <xf numFmtId="0" fontId="15" fillId="0" borderId="29" xfId="0" applyFont="1" applyFill="1" applyBorder="1" applyAlignment="1" applyProtection="1">
      <alignment horizontal="center"/>
      <protection/>
    </xf>
    <xf numFmtId="0" fontId="16" fillId="0" borderId="29" xfId="0" applyFont="1" applyFill="1" applyBorder="1" applyAlignment="1" applyProtection="1">
      <alignment horizontal="center"/>
      <protection/>
    </xf>
    <xf numFmtId="0" fontId="2" fillId="0" borderId="33" xfId="0" applyFont="1" applyFill="1" applyBorder="1" applyAlignment="1" applyProtection="1">
      <alignment horizontal="center"/>
      <protection/>
    </xf>
    <xf numFmtId="0" fontId="12" fillId="0" borderId="34" xfId="0" applyFont="1" applyFill="1" applyBorder="1" applyAlignment="1" applyProtection="1">
      <alignment horizontal="center"/>
      <protection/>
    </xf>
    <xf numFmtId="0" fontId="2" fillId="0" borderId="34" xfId="0" applyFont="1" applyFill="1" applyBorder="1" applyAlignment="1" applyProtection="1">
      <alignment horizontal="center"/>
      <protection/>
    </xf>
    <xf numFmtId="0" fontId="0" fillId="0" borderId="35" xfId="0" applyBorder="1" applyAlignment="1" applyProtection="1">
      <alignment/>
      <protection/>
    </xf>
    <xf numFmtId="0" fontId="2" fillId="0" borderId="23" xfId="0" applyFont="1" applyFill="1" applyBorder="1" applyAlignment="1" applyProtection="1">
      <alignment horizontal="center"/>
      <protection/>
    </xf>
    <xf numFmtId="0" fontId="2" fillId="0" borderId="35" xfId="0" applyFont="1" applyFill="1" applyBorder="1" applyAlignment="1" applyProtection="1">
      <alignment horizontal="center"/>
      <protection/>
    </xf>
    <xf numFmtId="0" fontId="0" fillId="0" borderId="33" xfId="0" applyBorder="1" applyAlignment="1" applyProtection="1">
      <alignment horizontal="center"/>
      <protection/>
    </xf>
    <xf numFmtId="0" fontId="17" fillId="0" borderId="35" xfId="0" applyFont="1" applyFill="1" applyBorder="1" applyAlignment="1" applyProtection="1">
      <alignment horizontal="center"/>
      <protection/>
    </xf>
    <xf numFmtId="0" fontId="14" fillId="0" borderId="33" xfId="0" applyFont="1" applyFill="1" applyBorder="1" applyAlignment="1" applyProtection="1">
      <alignment horizontal="center"/>
      <protection/>
    </xf>
    <xf numFmtId="0" fontId="15" fillId="0" borderId="23" xfId="0" applyFont="1" applyFill="1" applyBorder="1" applyAlignment="1" applyProtection="1">
      <alignment horizontal="center"/>
      <protection/>
    </xf>
    <xf numFmtId="0" fontId="15" fillId="0" borderId="33" xfId="0" applyFont="1" applyFill="1" applyBorder="1" applyAlignment="1" applyProtection="1">
      <alignment horizontal="center"/>
      <protection/>
    </xf>
    <xf numFmtId="0" fontId="16" fillId="0" borderId="33" xfId="0" applyFont="1" applyFill="1" applyBorder="1" applyAlignment="1" applyProtection="1">
      <alignment horizontal="center"/>
      <protection/>
    </xf>
    <xf numFmtId="0" fontId="17" fillId="0" borderId="22" xfId="0" applyFont="1" applyFill="1" applyBorder="1" applyAlignment="1" applyProtection="1">
      <alignment horizontal="center"/>
      <protection/>
    </xf>
    <xf numFmtId="0" fontId="14" fillId="0" borderId="22" xfId="0" applyFont="1" applyFill="1" applyBorder="1" applyAlignment="1" applyProtection="1">
      <alignment horizontal="center"/>
      <protection/>
    </xf>
    <xf numFmtId="0" fontId="15" fillId="0" borderId="22" xfId="0" applyFont="1" applyFill="1" applyBorder="1" applyAlignment="1" applyProtection="1">
      <alignment horizontal="center"/>
      <protection/>
    </xf>
    <xf numFmtId="0" fontId="16" fillId="0" borderId="22" xfId="0" applyFont="1" applyFill="1" applyBorder="1" applyAlignment="1" applyProtection="1">
      <alignment horizontal="center"/>
      <protection/>
    </xf>
    <xf numFmtId="0" fontId="9" fillId="0" borderId="34" xfId="0" applyFont="1" applyFill="1" applyBorder="1" applyAlignment="1" applyProtection="1">
      <alignment/>
      <protection locked="0"/>
    </xf>
    <xf numFmtId="0" fontId="2" fillId="0" borderId="33" xfId="0" applyFont="1" applyFill="1" applyBorder="1" applyAlignment="1" applyProtection="1">
      <alignment/>
      <protection locked="0"/>
    </xf>
    <xf numFmtId="0" fontId="2" fillId="0" borderId="33" xfId="0" applyFont="1" applyFill="1" applyBorder="1" applyAlignment="1" applyProtection="1">
      <alignment horizontal="center"/>
      <protection locked="0"/>
    </xf>
    <xf numFmtId="0" fontId="2" fillId="0" borderId="22" xfId="0" applyFont="1" applyFill="1" applyBorder="1" applyAlignment="1" applyProtection="1">
      <alignment/>
      <protection locked="0"/>
    </xf>
    <xf numFmtId="0" fontId="2" fillId="0" borderId="22" xfId="0" applyFont="1" applyFill="1" applyBorder="1" applyAlignment="1" applyProtection="1">
      <alignment horizontal="center"/>
      <protection locked="0"/>
    </xf>
    <xf numFmtId="0" fontId="2" fillId="0" borderId="10" xfId="0" applyFont="1" applyFill="1" applyBorder="1" applyAlignment="1" applyProtection="1">
      <alignment/>
      <protection locked="0"/>
    </xf>
    <xf numFmtId="0" fontId="2" fillId="0" borderId="10" xfId="0" applyFont="1" applyFill="1" applyBorder="1" applyAlignment="1" applyProtection="1">
      <alignment horizontal="center"/>
      <protection locked="0"/>
    </xf>
    <xf numFmtId="0" fontId="2" fillId="0" borderId="27" xfId="0" applyFont="1" applyFill="1" applyBorder="1" applyAlignment="1" applyProtection="1">
      <alignment/>
      <protection locked="0"/>
    </xf>
    <xf numFmtId="0" fontId="2" fillId="0" borderId="27" xfId="0" applyFont="1" applyFill="1" applyBorder="1" applyAlignment="1" applyProtection="1">
      <alignment horizontal="center"/>
      <protection locked="0"/>
    </xf>
    <xf numFmtId="0" fontId="2" fillId="0" borderId="22" xfId="0" applyFont="1" applyBorder="1" applyAlignment="1" applyProtection="1">
      <alignment/>
      <protection locked="0"/>
    </xf>
    <xf numFmtId="0" fontId="2" fillId="0" borderId="22" xfId="0" applyFont="1" applyBorder="1" applyAlignment="1" applyProtection="1">
      <alignment horizontal="center"/>
      <protection locked="0"/>
    </xf>
    <xf numFmtId="0" fontId="2" fillId="0" borderId="10" xfId="0" applyFont="1" applyBorder="1" applyAlignment="1" applyProtection="1">
      <alignment/>
      <protection locked="0"/>
    </xf>
    <xf numFmtId="0" fontId="2" fillId="0" borderId="10" xfId="0" applyFont="1" applyBorder="1" applyAlignment="1" applyProtection="1">
      <alignment horizontal="center"/>
      <protection locked="0"/>
    </xf>
    <xf numFmtId="0" fontId="9" fillId="0" borderId="10" xfId="0" applyFont="1" applyFill="1" applyBorder="1" applyAlignment="1" applyProtection="1">
      <alignment/>
      <protection locked="0"/>
    </xf>
    <xf numFmtId="0" fontId="6" fillId="0" borderId="22" xfId="0" applyFont="1" applyBorder="1" applyAlignment="1" applyProtection="1">
      <alignment horizontal="center"/>
      <protection locked="0"/>
    </xf>
    <xf numFmtId="0" fontId="6" fillId="0" borderId="10" xfId="0" applyFont="1" applyBorder="1" applyAlignment="1" applyProtection="1">
      <alignment horizontal="center"/>
      <protection locked="0"/>
    </xf>
    <xf numFmtId="0" fontId="6" fillId="0" borderId="27" xfId="0" applyFont="1" applyBorder="1" applyAlignment="1" applyProtection="1">
      <alignment horizontal="center"/>
      <protection locked="0"/>
    </xf>
    <xf numFmtId="0" fontId="12" fillId="0" borderId="36" xfId="0" applyFont="1" applyFill="1" applyBorder="1" applyAlignment="1" applyProtection="1">
      <alignment horizontal="center"/>
      <protection locked="0"/>
    </xf>
    <xf numFmtId="0" fontId="12" fillId="0" borderId="37" xfId="0" applyFont="1" applyFill="1" applyBorder="1" applyAlignment="1" applyProtection="1">
      <alignment horizontal="center"/>
      <protection locked="0"/>
    </xf>
    <xf numFmtId="0" fontId="12" fillId="0" borderId="10" xfId="0" applyFont="1" applyFill="1" applyBorder="1" applyAlignment="1" applyProtection="1">
      <alignment horizontal="center"/>
      <protection locked="0"/>
    </xf>
    <xf numFmtId="0" fontId="2" fillId="0" borderId="0" xfId="0" applyFont="1" applyFill="1" applyAlignment="1" applyProtection="1">
      <alignment horizontal="center"/>
      <protection locked="0"/>
    </xf>
    <xf numFmtId="0" fontId="12" fillId="0" borderId="27" xfId="0" applyFont="1" applyFill="1" applyBorder="1" applyAlignment="1" applyProtection="1">
      <alignment horizontal="center"/>
      <protection locked="0"/>
    </xf>
    <xf numFmtId="0" fontId="12" fillId="0" borderId="20" xfId="0" applyFont="1" applyFill="1" applyBorder="1" applyAlignment="1" applyProtection="1">
      <alignment horizontal="center"/>
      <protection locked="0"/>
    </xf>
    <xf numFmtId="0" fontId="12" fillId="0" borderId="15" xfId="0" applyFont="1" applyFill="1" applyBorder="1" applyAlignment="1" applyProtection="1">
      <alignment horizontal="center"/>
      <protection locked="0"/>
    </xf>
    <xf numFmtId="0" fontId="12" fillId="0" borderId="12" xfId="0" applyFont="1" applyFill="1" applyBorder="1" applyAlignment="1" applyProtection="1">
      <alignment horizontal="center"/>
      <protection locked="0"/>
    </xf>
    <xf numFmtId="0" fontId="2" fillId="0" borderId="26" xfId="0" applyFont="1" applyFill="1" applyBorder="1" applyAlignment="1" applyProtection="1">
      <alignment horizontal="center"/>
      <protection locked="0"/>
    </xf>
    <xf numFmtId="0" fontId="2" fillId="0" borderId="14" xfId="0" applyFont="1" applyFill="1" applyBorder="1" applyAlignment="1" applyProtection="1">
      <alignment horizontal="center"/>
      <protection locked="0"/>
    </xf>
    <xf numFmtId="0" fontId="2" fillId="0" borderId="17" xfId="0" applyFont="1" applyFill="1" applyBorder="1" applyAlignment="1" applyProtection="1">
      <alignment horizontal="center"/>
      <protection locked="0"/>
    </xf>
    <xf numFmtId="0" fontId="2" fillId="0" borderId="16" xfId="0" applyFont="1" applyFill="1" applyBorder="1" applyAlignment="1" applyProtection="1">
      <alignment horizontal="center"/>
      <protection locked="0"/>
    </xf>
    <xf numFmtId="0" fontId="2" fillId="0" borderId="0" xfId="0" applyFont="1" applyFill="1" applyBorder="1" applyAlignment="1" applyProtection="1">
      <alignment horizontal="center"/>
      <protection locked="0"/>
    </xf>
    <xf numFmtId="0" fontId="2" fillId="0" borderId="19" xfId="0" applyFont="1" applyFill="1" applyBorder="1" applyAlignment="1" applyProtection="1">
      <alignment horizontal="center"/>
      <protection locked="0"/>
    </xf>
    <xf numFmtId="0" fontId="2" fillId="0" borderId="18" xfId="0" applyFont="1" applyFill="1" applyBorder="1" applyAlignment="1" applyProtection="1">
      <alignment horizontal="center"/>
      <protection locked="0"/>
    </xf>
    <xf numFmtId="0" fontId="2" fillId="0" borderId="21" xfId="0" applyFont="1" applyFill="1" applyBorder="1" applyAlignment="1" applyProtection="1">
      <alignment horizontal="center"/>
      <protection locked="0"/>
    </xf>
    <xf numFmtId="0" fontId="12" fillId="0" borderId="38" xfId="0" applyFont="1" applyFill="1" applyBorder="1" applyAlignment="1" applyProtection="1">
      <alignment horizontal="center"/>
      <protection/>
    </xf>
    <xf numFmtId="0" fontId="12" fillId="0" borderId="15" xfId="0" applyFont="1" applyFill="1" applyBorder="1" applyAlignment="1" applyProtection="1">
      <alignment horizontal="center"/>
      <protection/>
    </xf>
    <xf numFmtId="0" fontId="18" fillId="0" borderId="0" xfId="0" applyFont="1" applyAlignment="1">
      <alignment/>
    </xf>
    <xf numFmtId="0" fontId="19" fillId="0" borderId="0" xfId="0" applyFont="1" applyAlignment="1">
      <alignment/>
    </xf>
    <xf numFmtId="0" fontId="19" fillId="0" borderId="39" xfId="0" applyFont="1" applyBorder="1" applyAlignment="1">
      <alignment/>
    </xf>
    <xf numFmtId="0" fontId="19" fillId="0" borderId="16" xfId="0" applyFont="1" applyBorder="1" applyAlignment="1">
      <alignment/>
    </xf>
    <xf numFmtId="0" fontId="19" fillId="0" borderId="32" xfId="0" applyFont="1" applyBorder="1" applyAlignment="1">
      <alignment/>
    </xf>
    <xf numFmtId="0" fontId="18" fillId="0" borderId="10" xfId="0" applyFont="1" applyBorder="1" applyAlignment="1">
      <alignment/>
    </xf>
    <xf numFmtId="0" fontId="18" fillId="0" borderId="22" xfId="0" applyFont="1" applyBorder="1" applyAlignment="1">
      <alignment/>
    </xf>
    <xf numFmtId="0" fontId="19" fillId="0" borderId="29" xfId="0" applyFont="1" applyBorder="1" applyAlignment="1">
      <alignment/>
    </xf>
    <xf numFmtId="0" fontId="25" fillId="0" borderId="0" xfId="0" applyFont="1" applyAlignment="1">
      <alignment/>
    </xf>
    <xf numFmtId="0" fontId="25" fillId="33" borderId="0" xfId="0" applyFont="1" applyFill="1" applyAlignment="1">
      <alignment/>
    </xf>
    <xf numFmtId="0" fontId="26" fillId="0" borderId="0" xfId="0" applyFont="1" applyAlignment="1">
      <alignment/>
    </xf>
    <xf numFmtId="0" fontId="27" fillId="0" borderId="0" xfId="0" applyFont="1" applyAlignment="1">
      <alignment/>
    </xf>
    <xf numFmtId="0" fontId="2" fillId="0" borderId="14" xfId="0" applyFont="1" applyFill="1" applyBorder="1" applyAlignment="1" applyProtection="1">
      <alignment/>
      <protection/>
    </xf>
    <xf numFmtId="0" fontId="29" fillId="0" borderId="10" xfId="0" applyFont="1" applyFill="1" applyBorder="1" applyAlignment="1" applyProtection="1">
      <alignment horizontal="center" vertical="center" wrapText="1"/>
      <protection locked="0"/>
    </xf>
    <xf numFmtId="0" fontId="70" fillId="0" borderId="27" xfId="0" applyFont="1" applyFill="1" applyBorder="1" applyAlignment="1" applyProtection="1">
      <alignment horizontal="center"/>
      <protection/>
    </xf>
    <xf numFmtId="0" fontId="70" fillId="0" borderId="29" xfId="0" applyFont="1" applyFill="1" applyBorder="1" applyAlignment="1" applyProtection="1">
      <alignment horizontal="center"/>
      <protection/>
    </xf>
    <xf numFmtId="0" fontId="71" fillId="0" borderId="27" xfId="0" applyFont="1" applyFill="1" applyBorder="1" applyAlignment="1" applyProtection="1">
      <alignment horizontal="center"/>
      <protection/>
    </xf>
    <xf numFmtId="0" fontId="71" fillId="0" borderId="31" xfId="0" applyFont="1" applyFill="1" applyBorder="1" applyAlignment="1" applyProtection="1">
      <alignment horizontal="center"/>
      <protection/>
    </xf>
    <xf numFmtId="0" fontId="71" fillId="0" borderId="29" xfId="0" applyFont="1" applyFill="1" applyBorder="1" applyAlignment="1" applyProtection="1">
      <alignment horizontal="center"/>
      <protection/>
    </xf>
    <xf numFmtId="0" fontId="71" fillId="0" borderId="35" xfId="0" applyFont="1" applyFill="1" applyBorder="1" applyAlignment="1" applyProtection="1">
      <alignment horizontal="center"/>
      <protection/>
    </xf>
    <xf numFmtId="0" fontId="71" fillId="0" borderId="33" xfId="0" applyFont="1" applyFill="1" applyBorder="1" applyAlignment="1" applyProtection="1">
      <alignment horizontal="center"/>
      <protection/>
    </xf>
    <xf numFmtId="0" fontId="71" fillId="0" borderId="22" xfId="0" applyFont="1" applyFill="1" applyBorder="1" applyAlignment="1" applyProtection="1">
      <alignment horizontal="center"/>
      <protection/>
    </xf>
    <xf numFmtId="0" fontId="70" fillId="0" borderId="0" xfId="0" applyFont="1" applyFill="1" applyBorder="1" applyAlignment="1" applyProtection="1">
      <alignment horizontal="center"/>
      <protection/>
    </xf>
    <xf numFmtId="0" fontId="70" fillId="0" borderId="33" xfId="0" applyFont="1" applyFill="1" applyBorder="1" applyAlignment="1" applyProtection="1">
      <alignment horizontal="center"/>
      <protection/>
    </xf>
    <xf numFmtId="0" fontId="70" fillId="0" borderId="22" xfId="0" applyFont="1" applyFill="1" applyBorder="1" applyAlignment="1" applyProtection="1">
      <alignment horizontal="center"/>
      <protection/>
    </xf>
    <xf numFmtId="0" fontId="72" fillId="0" borderId="12" xfId="0" applyFont="1" applyFill="1" applyBorder="1" applyAlignment="1" applyProtection="1">
      <alignment horizontal="center" vertical="center" wrapText="1"/>
      <protection locked="0"/>
    </xf>
    <xf numFmtId="16" fontId="2" fillId="0" borderId="22" xfId="0" applyNumberFormat="1" applyFont="1" applyFill="1" applyBorder="1" applyAlignment="1" applyProtection="1">
      <alignment horizontal="center"/>
      <protection locked="0"/>
    </xf>
    <xf numFmtId="0" fontId="2" fillId="0" borderId="10" xfId="0" applyFont="1" applyFill="1" applyBorder="1" applyAlignment="1" applyProtection="1">
      <alignment/>
      <protection locked="0"/>
    </xf>
    <xf numFmtId="0" fontId="2" fillId="0" borderId="10" xfId="0" applyFont="1" applyFill="1" applyBorder="1" applyAlignment="1" applyProtection="1">
      <alignment horizontal="left"/>
      <protection locked="0"/>
    </xf>
    <xf numFmtId="0" fontId="25" fillId="33" borderId="40" xfId="0" applyNumberFormat="1" applyFont="1" applyFill="1" applyBorder="1" applyAlignment="1">
      <alignment vertical="top" wrapText="1"/>
    </xf>
    <xf numFmtId="0" fontId="0" fillId="0" borderId="0" xfId="0" applyAlignment="1">
      <alignment wrapText="1"/>
    </xf>
    <xf numFmtId="0" fontId="0" fillId="0" borderId="25" xfId="0" applyBorder="1" applyAlignment="1">
      <alignment wrapText="1"/>
    </xf>
    <xf numFmtId="0" fontId="0" fillId="0" borderId="40" xfId="0" applyBorder="1" applyAlignment="1">
      <alignment wrapText="1"/>
    </xf>
    <xf numFmtId="0" fontId="21" fillId="33" borderId="0" xfId="0" applyFont="1" applyFill="1" applyAlignment="1">
      <alignment horizontal="center"/>
    </xf>
    <xf numFmtId="0" fontId="22" fillId="33" borderId="0" xfId="0" applyFont="1" applyFill="1" applyAlignment="1">
      <alignment horizontal="center"/>
    </xf>
    <xf numFmtId="0" fontId="23" fillId="33" borderId="0" xfId="0" applyFont="1" applyFill="1" applyAlignment="1">
      <alignment horizontal="center"/>
    </xf>
    <xf numFmtId="0" fontId="20" fillId="33" borderId="41" xfId="0" applyFont="1" applyFill="1" applyBorder="1" applyAlignment="1">
      <alignment horizontal="center"/>
    </xf>
    <xf numFmtId="0" fontId="28" fillId="0" borderId="11" xfId="0" applyFont="1" applyBorder="1" applyAlignment="1">
      <alignment horizontal="center"/>
    </xf>
    <xf numFmtId="0" fontId="28" fillId="0" borderId="42" xfId="0" applyFont="1" applyBorder="1" applyAlignment="1">
      <alignment horizontal="center"/>
    </xf>
    <xf numFmtId="0" fontId="25" fillId="33" borderId="43" xfId="0" applyFont="1" applyFill="1" applyBorder="1" applyAlignment="1">
      <alignment vertical="top" wrapText="1"/>
    </xf>
    <xf numFmtId="0" fontId="0" fillId="0" borderId="44" xfId="0" applyBorder="1" applyAlignment="1">
      <alignment/>
    </xf>
    <xf numFmtId="0" fontId="0" fillId="0" borderId="45" xfId="0" applyBorder="1" applyAlignment="1">
      <alignment/>
    </xf>
    <xf numFmtId="0" fontId="0" fillId="0" borderId="40" xfId="0" applyBorder="1" applyAlignment="1">
      <alignment/>
    </xf>
    <xf numFmtId="0" fontId="0" fillId="0" borderId="0" xfId="0" applyAlignment="1">
      <alignment/>
    </xf>
    <xf numFmtId="0" fontId="0" fillId="0" borderId="25" xfId="0" applyBorder="1" applyAlignment="1">
      <alignment/>
    </xf>
    <xf numFmtId="0" fontId="27" fillId="33" borderId="40" xfId="0" applyFont="1" applyFill="1" applyBorder="1" applyAlignment="1">
      <alignment vertical="top" wrapText="1"/>
    </xf>
    <xf numFmtId="0" fontId="0" fillId="0" borderId="0" xfId="0" applyBorder="1" applyAlignment="1">
      <alignment vertical="top" wrapText="1"/>
    </xf>
    <xf numFmtId="0" fontId="0" fillId="0" borderId="25" xfId="0" applyBorder="1" applyAlignment="1">
      <alignment vertical="top" wrapText="1"/>
    </xf>
    <xf numFmtId="0" fontId="0" fillId="0" borderId="40" xfId="0" applyBorder="1" applyAlignment="1">
      <alignment vertical="top" wrapText="1"/>
    </xf>
    <xf numFmtId="0" fontId="25" fillId="33" borderId="40" xfId="0" applyFont="1" applyFill="1" applyBorder="1" applyAlignment="1">
      <alignment vertical="top" wrapText="1"/>
    </xf>
    <xf numFmtId="0" fontId="0" fillId="33" borderId="0" xfId="0" applyFill="1" applyBorder="1" applyAlignment="1">
      <alignment vertical="top" wrapText="1"/>
    </xf>
    <xf numFmtId="0" fontId="0" fillId="33" borderId="25" xfId="0" applyFill="1" applyBorder="1" applyAlignment="1">
      <alignment vertical="top" wrapText="1"/>
    </xf>
    <xf numFmtId="0" fontId="0" fillId="33" borderId="40" xfId="0" applyFill="1" applyBorder="1" applyAlignment="1">
      <alignment vertical="top" wrapText="1"/>
    </xf>
    <xf numFmtId="0" fontId="25" fillId="33" borderId="40" xfId="0" applyFont="1" applyFill="1" applyBorder="1" applyAlignment="1">
      <alignment vertical="top"/>
    </xf>
    <xf numFmtId="0" fontId="0" fillId="33" borderId="0" xfId="0" applyFill="1" applyAlignment="1">
      <alignment vertical="top"/>
    </xf>
    <xf numFmtId="0" fontId="0" fillId="33" borderId="25" xfId="0" applyFill="1" applyBorder="1" applyAlignment="1">
      <alignment vertical="top"/>
    </xf>
    <xf numFmtId="0" fontId="72" fillId="0" borderId="13" xfId="0" applyFont="1" applyFill="1" applyBorder="1" applyAlignment="1" applyProtection="1">
      <alignment horizontal="center" vertical="center" wrapText="1"/>
      <protection locked="0"/>
    </xf>
    <xf numFmtId="0" fontId="72" fillId="0" borderId="46" xfId="0" applyFont="1" applyFill="1" applyBorder="1" applyAlignment="1" applyProtection="1">
      <alignment horizontal="center" vertical="center" wrapText="1"/>
      <protection locked="0"/>
    </xf>
    <xf numFmtId="0" fontId="29" fillId="0" borderId="13" xfId="0" applyFont="1" applyFill="1" applyBorder="1" applyAlignment="1" applyProtection="1">
      <alignment horizontal="center" vertical="center" wrapText="1"/>
      <protection locked="0"/>
    </xf>
    <xf numFmtId="0" fontId="29" fillId="0" borderId="46" xfId="0" applyFont="1" applyFill="1" applyBorder="1" applyAlignment="1" applyProtection="1">
      <alignment horizontal="center" vertical="center" wrapText="1"/>
      <protection locked="0"/>
    </xf>
    <xf numFmtId="0" fontId="29" fillId="0" borderId="12" xfId="0" applyFont="1" applyFill="1" applyBorder="1" applyAlignment="1" applyProtection="1">
      <alignment horizontal="center" vertical="center" wrapText="1"/>
      <protection locked="0"/>
    </xf>
    <xf numFmtId="0" fontId="73" fillId="0" borderId="13" xfId="0" applyFont="1" applyFill="1" applyBorder="1" applyAlignment="1" applyProtection="1">
      <alignment horizontal="center" vertical="center" wrapText="1"/>
      <protection locked="0"/>
    </xf>
    <xf numFmtId="0" fontId="73" fillId="0" borderId="12" xfId="0" applyFont="1" applyFill="1" applyBorder="1" applyAlignment="1" applyProtection="1">
      <alignment horizontal="center" vertical="center" wrapText="1"/>
      <protection locked="0"/>
    </xf>
    <xf numFmtId="0" fontId="72" fillId="0" borderId="12" xfId="0"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protection locked="0"/>
    </xf>
    <xf numFmtId="0" fontId="0" fillId="0" borderId="0" xfId="0" applyAlignment="1" applyProtection="1">
      <alignment/>
      <protection locked="0"/>
    </xf>
    <xf numFmtId="0" fontId="12" fillId="0" borderId="47" xfId="0" applyFont="1" applyFill="1" applyBorder="1" applyAlignment="1" applyProtection="1">
      <alignment horizontal="center"/>
      <protection locked="0"/>
    </xf>
    <xf numFmtId="0" fontId="3" fillId="0" borderId="48" xfId="0" applyFont="1" applyBorder="1" applyAlignment="1" applyProtection="1">
      <alignment horizontal="center"/>
      <protection locked="0"/>
    </xf>
    <xf numFmtId="0" fontId="12" fillId="0" borderId="36" xfId="0" applyFont="1" applyFill="1" applyBorder="1" applyAlignment="1" applyProtection="1">
      <alignment horizontal="center"/>
      <protection locked="0"/>
    </xf>
    <xf numFmtId="0" fontId="12" fillId="0" borderId="48" xfId="0" applyFont="1" applyFill="1" applyBorder="1" applyAlignment="1" applyProtection="1">
      <alignment horizontal="center"/>
      <protection locked="0"/>
    </xf>
    <xf numFmtId="0" fontId="12" fillId="0" borderId="49" xfId="0" applyFont="1" applyFill="1" applyBorder="1" applyAlignment="1" applyProtection="1">
      <alignment horizontal="center"/>
      <protection locked="0"/>
    </xf>
    <xf numFmtId="0" fontId="3" fillId="0" borderId="24" xfId="0" applyFont="1" applyBorder="1" applyAlignment="1" applyProtection="1">
      <alignment horizontal="center"/>
      <protection locked="0"/>
    </xf>
    <xf numFmtId="0" fontId="12" fillId="0" borderId="24" xfId="0" applyFont="1" applyFill="1" applyBorder="1" applyAlignment="1" applyProtection="1">
      <alignment horizontal="center"/>
      <protection locked="0"/>
    </xf>
    <xf numFmtId="172" fontId="2" fillId="0" borderId="0" xfId="0" applyNumberFormat="1" applyFont="1" applyFill="1" applyAlignment="1" applyProtection="1">
      <alignment horizontal="center"/>
      <protection locked="0"/>
    </xf>
    <xf numFmtId="0" fontId="2" fillId="0" borderId="50" xfId="0" applyFont="1" applyFill="1" applyBorder="1" applyAlignment="1" applyProtection="1">
      <alignment horizontal="center"/>
      <protection/>
    </xf>
    <xf numFmtId="0" fontId="0" fillId="0" borderId="12" xfId="0" applyBorder="1" applyAlignment="1" applyProtection="1">
      <alignment/>
      <protection/>
    </xf>
    <xf numFmtId="0" fontId="0" fillId="0" borderId="13" xfId="0" applyBorder="1" applyAlignment="1" applyProtection="1">
      <alignment horizontal="center"/>
      <protection locked="0"/>
    </xf>
    <xf numFmtId="0" fontId="0" fillId="0" borderId="12" xfId="0" applyBorder="1" applyAlignment="1" applyProtection="1">
      <alignment/>
      <protection locked="0"/>
    </xf>
    <xf numFmtId="0" fontId="2" fillId="0" borderId="51" xfId="0" applyFont="1" applyFill="1" applyBorder="1" applyAlignment="1" applyProtection="1">
      <alignment horizontal="center"/>
      <protection/>
    </xf>
    <xf numFmtId="0" fontId="0" fillId="0" borderId="52" xfId="0" applyBorder="1" applyAlignment="1" applyProtection="1">
      <alignment/>
      <protection/>
    </xf>
    <xf numFmtId="0" fontId="2" fillId="0" borderId="0" xfId="0" applyFont="1" applyFill="1" applyAlignment="1" applyProtection="1">
      <alignment horizontal="center"/>
      <protection locked="0"/>
    </xf>
    <xf numFmtId="0" fontId="12" fillId="0" borderId="21" xfId="0" applyFont="1" applyFill="1" applyBorder="1" applyAlignment="1" applyProtection="1">
      <alignment horizontal="center"/>
      <protection/>
    </xf>
    <xf numFmtId="0" fontId="2" fillId="0" borderId="53" xfId="0" applyFont="1" applyFill="1" applyBorder="1" applyAlignment="1" applyProtection="1">
      <alignment horizontal="center"/>
      <protection/>
    </xf>
    <xf numFmtId="0" fontId="0" fillId="0" borderId="54" xfId="0" applyBorder="1" applyAlignment="1" applyProtection="1">
      <alignment/>
      <protection/>
    </xf>
    <xf numFmtId="0" fontId="12" fillId="0" borderId="11" xfId="0" applyFont="1" applyFill="1" applyBorder="1" applyAlignment="1" applyProtection="1">
      <alignment horizontal="center"/>
      <protection/>
    </xf>
    <xf numFmtId="0" fontId="0" fillId="0" borderId="11" xfId="0" applyBorder="1" applyAlignment="1" applyProtection="1">
      <alignment horizontal="center"/>
      <protection/>
    </xf>
    <xf numFmtId="0" fontId="2" fillId="0" borderId="10" xfId="0" applyFont="1" applyFill="1" applyBorder="1" applyAlignment="1" applyProtection="1">
      <alignment horizontal="center"/>
      <protection locked="0"/>
    </xf>
    <xf numFmtId="0" fontId="0" fillId="0" borderId="10" xfId="0" applyBorder="1" applyAlignment="1" applyProtection="1">
      <alignment horizontal="center"/>
      <protection locked="0"/>
    </xf>
    <xf numFmtId="0" fontId="12" fillId="0" borderId="14" xfId="0" applyFont="1" applyFill="1" applyBorder="1" applyAlignment="1" applyProtection="1">
      <alignment horizontal="center" vertical="center" wrapText="1"/>
      <protection/>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8" xfId="0" applyBorder="1" applyAlignment="1" applyProtection="1">
      <alignment horizontal="center"/>
      <protection locked="0"/>
    </xf>
    <xf numFmtId="0" fontId="0" fillId="0" borderId="52" xfId="0" applyBorder="1" applyAlignment="1" applyProtection="1">
      <alignment/>
      <protection locked="0"/>
    </xf>
    <xf numFmtId="0" fontId="0" fillId="0" borderId="55" xfId="0" applyBorder="1" applyAlignment="1" applyProtection="1">
      <alignment horizontal="center"/>
      <protection locked="0"/>
    </xf>
    <xf numFmtId="0" fontId="0" fillId="0" borderId="54" xfId="0" applyBorder="1" applyAlignment="1" applyProtection="1">
      <alignment/>
      <protection locked="0"/>
    </xf>
    <xf numFmtId="0" fontId="2" fillId="0" borderId="56" xfId="0" applyFont="1" applyFill="1" applyBorder="1" applyAlignment="1" applyProtection="1">
      <alignment horizontal="center"/>
      <protection/>
    </xf>
    <xf numFmtId="0" fontId="0" fillId="0" borderId="10" xfId="0" applyBorder="1" applyAlignment="1" applyProtection="1">
      <alignment horizontal="center"/>
      <protection/>
    </xf>
    <xf numFmtId="0" fontId="2" fillId="0" borderId="57" xfId="0" applyFont="1" applyFill="1" applyBorder="1" applyAlignment="1" applyProtection="1">
      <alignment horizontal="center"/>
      <protection/>
    </xf>
    <xf numFmtId="0" fontId="0" fillId="0" borderId="22" xfId="0" applyBorder="1" applyAlignment="1" applyProtection="1">
      <alignment horizontal="center"/>
      <protection/>
    </xf>
    <xf numFmtId="0" fontId="12" fillId="0" borderId="27" xfId="0" applyFont="1" applyFill="1" applyBorder="1" applyAlignment="1" applyProtection="1">
      <alignment horizontal="center" vertical="center" textRotation="180"/>
      <protection locked="0"/>
    </xf>
    <xf numFmtId="0" fontId="3" fillId="0" borderId="26"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2" fillId="0" borderId="58" xfId="0" applyFont="1" applyFill="1" applyBorder="1" applyAlignment="1" applyProtection="1">
      <alignment horizontal="center"/>
      <protection locked="0"/>
    </xf>
    <xf numFmtId="0" fontId="0" fillId="0" borderId="58" xfId="0" applyBorder="1" applyAlignment="1" applyProtection="1">
      <alignment horizontal="center"/>
      <protection locked="0"/>
    </xf>
    <xf numFmtId="0" fontId="74" fillId="0" borderId="27" xfId="0" applyFont="1" applyFill="1" applyBorder="1" applyAlignment="1" applyProtection="1">
      <alignment horizontal="center" vertical="center" textRotation="180"/>
      <protection locked="0"/>
    </xf>
    <xf numFmtId="0" fontId="75" fillId="0" borderId="26" xfId="0" applyFont="1" applyBorder="1" applyAlignment="1" applyProtection="1">
      <alignment horizontal="center" vertical="center"/>
      <protection locked="0"/>
    </xf>
    <xf numFmtId="0" fontId="75" fillId="0" borderId="29" xfId="0" applyFont="1" applyBorder="1" applyAlignment="1" applyProtection="1">
      <alignment horizontal="center" vertical="center"/>
      <protection locked="0"/>
    </xf>
    <xf numFmtId="0" fontId="76" fillId="0" borderId="27" xfId="0" applyFont="1" applyFill="1" applyBorder="1" applyAlignment="1" applyProtection="1">
      <alignment horizontal="center" vertical="center" textRotation="180"/>
      <protection locked="0"/>
    </xf>
    <xf numFmtId="0" fontId="76" fillId="0" borderId="26" xfId="0" applyFont="1" applyFill="1" applyBorder="1" applyAlignment="1" applyProtection="1">
      <alignment horizontal="center" vertical="center" textRotation="180"/>
      <protection locked="0"/>
    </xf>
    <xf numFmtId="0" fontId="76" fillId="0" borderId="29" xfId="0" applyFont="1" applyFill="1" applyBorder="1" applyAlignment="1" applyProtection="1">
      <alignment horizontal="center" vertical="center" textRotation="180"/>
      <protection locked="0"/>
    </xf>
    <xf numFmtId="0" fontId="77" fillId="0" borderId="27" xfId="0" applyFont="1" applyFill="1" applyBorder="1" applyAlignment="1" applyProtection="1">
      <alignment horizontal="center" vertical="center" textRotation="180"/>
      <protection locked="0"/>
    </xf>
    <xf numFmtId="0" fontId="78" fillId="0" borderId="26" xfId="0" applyFont="1" applyBorder="1" applyAlignment="1" applyProtection="1">
      <alignment horizontal="center" vertical="center"/>
      <protection locked="0"/>
    </xf>
    <xf numFmtId="0" fontId="78" fillId="0" borderId="29" xfId="0" applyFont="1" applyBorder="1" applyAlignment="1" applyProtection="1">
      <alignment horizontal="center" vertical="center"/>
      <protection locked="0"/>
    </xf>
    <xf numFmtId="0" fontId="2" fillId="0" borderId="59" xfId="0" applyFont="1" applyFill="1" applyBorder="1" applyAlignment="1" applyProtection="1">
      <alignment horizontal="center"/>
      <protection/>
    </xf>
    <xf numFmtId="0" fontId="0" fillId="0" borderId="58" xfId="0" applyBorder="1" applyAlignment="1" applyProtection="1">
      <alignment horizontal="center"/>
      <protection/>
    </xf>
    <xf numFmtId="0" fontId="2" fillId="0" borderId="60" xfId="0" applyFont="1" applyFill="1" applyBorder="1" applyAlignment="1" applyProtection="1">
      <alignment horizontal="center"/>
      <protection locked="0"/>
    </xf>
    <xf numFmtId="0" fontId="0" fillId="0" borderId="60" xfId="0" applyBorder="1" applyAlignment="1" applyProtection="1">
      <alignment horizont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38"/>
  <sheetViews>
    <sheetView workbookViewId="0" topLeftCell="A16">
      <selection activeCell="A3" sqref="A3:J3"/>
    </sheetView>
  </sheetViews>
  <sheetFormatPr defaultColWidth="9.140625" defaultRowHeight="15"/>
  <cols>
    <col min="1" max="16384" width="9.140625" style="121" customWidth="1"/>
  </cols>
  <sheetData>
    <row r="1" spans="1:10" s="123" customFormat="1" ht="22.5">
      <c r="A1" s="146" t="s">
        <v>46</v>
      </c>
      <c r="B1" s="146"/>
      <c r="C1" s="146"/>
      <c r="D1" s="146"/>
      <c r="E1" s="146"/>
      <c r="F1" s="146"/>
      <c r="G1" s="146"/>
      <c r="H1" s="146"/>
      <c r="I1" s="146"/>
      <c r="J1" s="146"/>
    </row>
    <row r="2" spans="1:10" s="123" customFormat="1" ht="22.5">
      <c r="A2" s="146" t="s">
        <v>47</v>
      </c>
      <c r="B2" s="146"/>
      <c r="C2" s="146"/>
      <c r="D2" s="146"/>
      <c r="E2" s="146"/>
      <c r="F2" s="146"/>
      <c r="G2" s="146"/>
      <c r="H2" s="146"/>
      <c r="I2" s="146"/>
      <c r="J2" s="146"/>
    </row>
    <row r="3" spans="1:10" ht="21">
      <c r="A3" s="147" t="s">
        <v>48</v>
      </c>
      <c r="B3" s="147"/>
      <c r="C3" s="147"/>
      <c r="D3" s="147"/>
      <c r="E3" s="147"/>
      <c r="F3" s="147"/>
      <c r="G3" s="147"/>
      <c r="H3" s="147"/>
      <c r="I3" s="147"/>
      <c r="J3" s="147"/>
    </row>
    <row r="4" spans="1:10" ht="12.75" customHeight="1">
      <c r="A4" s="122"/>
      <c r="B4" s="122"/>
      <c r="C4" s="122"/>
      <c r="D4" s="122"/>
      <c r="E4" s="122"/>
      <c r="F4" s="122"/>
      <c r="G4" s="122"/>
      <c r="H4" s="122"/>
      <c r="I4" s="122"/>
      <c r="J4" s="122"/>
    </row>
    <row r="5" spans="1:10" ht="18.75" thickBot="1">
      <c r="A5" s="148" t="s">
        <v>49</v>
      </c>
      <c r="B5" s="148"/>
      <c r="C5" s="148"/>
      <c r="D5" s="148"/>
      <c r="E5" s="148"/>
      <c r="F5" s="148"/>
      <c r="G5" s="148"/>
      <c r="H5" s="148"/>
      <c r="I5" s="148"/>
      <c r="J5" s="148"/>
    </row>
    <row r="6" spans="1:10" ht="18.75" customHeight="1">
      <c r="A6" s="152" t="s">
        <v>53</v>
      </c>
      <c r="B6" s="153"/>
      <c r="C6" s="153"/>
      <c r="D6" s="153"/>
      <c r="E6" s="153"/>
      <c r="F6" s="153"/>
      <c r="G6" s="153"/>
      <c r="H6" s="153"/>
      <c r="I6" s="153"/>
      <c r="J6" s="154"/>
    </row>
    <row r="7" spans="1:10" ht="15.75">
      <c r="A7" s="155"/>
      <c r="B7" s="156"/>
      <c r="C7" s="156"/>
      <c r="D7" s="156"/>
      <c r="E7" s="156"/>
      <c r="F7" s="156"/>
      <c r="G7" s="156"/>
      <c r="H7" s="156"/>
      <c r="I7" s="156"/>
      <c r="J7" s="157"/>
    </row>
    <row r="8" spans="1:10" ht="15.75">
      <c r="A8" s="155"/>
      <c r="B8" s="156"/>
      <c r="C8" s="156"/>
      <c r="D8" s="156"/>
      <c r="E8" s="156"/>
      <c r="F8" s="156"/>
      <c r="G8" s="156"/>
      <c r="H8" s="156"/>
      <c r="I8" s="156"/>
      <c r="J8" s="157"/>
    </row>
    <row r="9" spans="1:10" ht="15.75">
      <c r="A9" s="155"/>
      <c r="B9" s="156"/>
      <c r="C9" s="156"/>
      <c r="D9" s="156"/>
      <c r="E9" s="156"/>
      <c r="F9" s="156"/>
      <c r="G9" s="156"/>
      <c r="H9" s="156"/>
      <c r="I9" s="156"/>
      <c r="J9" s="157"/>
    </row>
    <row r="10" spans="1:10" ht="15.75">
      <c r="A10" s="155"/>
      <c r="B10" s="156"/>
      <c r="C10" s="156"/>
      <c r="D10" s="156"/>
      <c r="E10" s="156"/>
      <c r="F10" s="156"/>
      <c r="G10" s="156"/>
      <c r="H10" s="156"/>
      <c r="I10" s="156"/>
      <c r="J10" s="157"/>
    </row>
    <row r="11" spans="1:10" ht="15.75">
      <c r="A11" s="142" t="s">
        <v>54</v>
      </c>
      <c r="B11" s="143"/>
      <c r="C11" s="143"/>
      <c r="D11" s="143"/>
      <c r="E11" s="143"/>
      <c r="F11" s="143"/>
      <c r="G11" s="143"/>
      <c r="H11" s="143"/>
      <c r="I11" s="143"/>
      <c r="J11" s="144"/>
    </row>
    <row r="12" spans="1:10" ht="15.75">
      <c r="A12" s="145"/>
      <c r="B12" s="143"/>
      <c r="C12" s="143"/>
      <c r="D12" s="143"/>
      <c r="E12" s="143"/>
      <c r="F12" s="143"/>
      <c r="G12" s="143"/>
      <c r="H12" s="143"/>
      <c r="I12" s="143"/>
      <c r="J12" s="144"/>
    </row>
    <row r="13" spans="1:10" ht="15.75">
      <c r="A13" s="145"/>
      <c r="B13" s="143"/>
      <c r="C13" s="143"/>
      <c r="D13" s="143"/>
      <c r="E13" s="143"/>
      <c r="F13" s="143"/>
      <c r="G13" s="143"/>
      <c r="H13" s="143"/>
      <c r="I13" s="143"/>
      <c r="J13" s="144"/>
    </row>
    <row r="14" spans="1:10" ht="15.75">
      <c r="A14" s="145"/>
      <c r="B14" s="143"/>
      <c r="C14" s="143"/>
      <c r="D14" s="143"/>
      <c r="E14" s="143"/>
      <c r="F14" s="143"/>
      <c r="G14" s="143"/>
      <c r="H14" s="143"/>
      <c r="I14" s="143"/>
      <c r="J14" s="144"/>
    </row>
    <row r="15" spans="1:10" ht="15.75">
      <c r="A15" s="145"/>
      <c r="B15" s="143"/>
      <c r="C15" s="143"/>
      <c r="D15" s="143"/>
      <c r="E15" s="143"/>
      <c r="F15" s="143"/>
      <c r="G15" s="143"/>
      <c r="H15" s="143"/>
      <c r="I15" s="143"/>
      <c r="J15" s="144"/>
    </row>
    <row r="16" spans="1:10" ht="15.75">
      <c r="A16" s="145"/>
      <c r="B16" s="143"/>
      <c r="C16" s="143"/>
      <c r="D16" s="143"/>
      <c r="E16" s="143"/>
      <c r="F16" s="143"/>
      <c r="G16" s="143"/>
      <c r="H16" s="143"/>
      <c r="I16" s="143"/>
      <c r="J16" s="144"/>
    </row>
    <row r="17" spans="1:10" ht="15.75">
      <c r="A17" s="145"/>
      <c r="B17" s="143"/>
      <c r="C17" s="143"/>
      <c r="D17" s="143"/>
      <c r="E17" s="143"/>
      <c r="F17" s="143"/>
      <c r="G17" s="143"/>
      <c r="H17" s="143"/>
      <c r="I17" s="143"/>
      <c r="J17" s="144"/>
    </row>
    <row r="18" spans="1:10" s="124" customFormat="1" ht="15">
      <c r="A18" s="158" t="s">
        <v>50</v>
      </c>
      <c r="B18" s="159"/>
      <c r="C18" s="159"/>
      <c r="D18" s="159"/>
      <c r="E18" s="159"/>
      <c r="F18" s="159"/>
      <c r="G18" s="159"/>
      <c r="H18" s="159"/>
      <c r="I18" s="159"/>
      <c r="J18" s="160"/>
    </row>
    <row r="19" spans="1:10" ht="15.75">
      <c r="A19" s="161"/>
      <c r="B19" s="159"/>
      <c r="C19" s="159"/>
      <c r="D19" s="159"/>
      <c r="E19" s="159"/>
      <c r="F19" s="159"/>
      <c r="G19" s="159"/>
      <c r="H19" s="159"/>
      <c r="I19" s="159"/>
      <c r="J19" s="160"/>
    </row>
    <row r="20" spans="1:10" ht="15.75">
      <c r="A20" s="161"/>
      <c r="B20" s="159"/>
      <c r="C20" s="159"/>
      <c r="D20" s="159"/>
      <c r="E20" s="159"/>
      <c r="F20" s="159"/>
      <c r="G20" s="159"/>
      <c r="H20" s="159"/>
      <c r="I20" s="159"/>
      <c r="J20" s="160"/>
    </row>
    <row r="21" spans="1:10" ht="15.75">
      <c r="A21" s="161"/>
      <c r="B21" s="159"/>
      <c r="C21" s="159"/>
      <c r="D21" s="159"/>
      <c r="E21" s="159"/>
      <c r="F21" s="159"/>
      <c r="G21" s="159"/>
      <c r="H21" s="159"/>
      <c r="I21" s="159"/>
      <c r="J21" s="160"/>
    </row>
    <row r="22" spans="1:10" ht="15.75">
      <c r="A22" s="161"/>
      <c r="B22" s="159"/>
      <c r="C22" s="159"/>
      <c r="D22" s="159"/>
      <c r="E22" s="159"/>
      <c r="F22" s="159"/>
      <c r="G22" s="159"/>
      <c r="H22" s="159"/>
      <c r="I22" s="159"/>
      <c r="J22" s="160"/>
    </row>
    <row r="23" spans="1:10" ht="15.75">
      <c r="A23" s="161"/>
      <c r="B23" s="159"/>
      <c r="C23" s="159"/>
      <c r="D23" s="159"/>
      <c r="E23" s="159"/>
      <c r="F23" s="159"/>
      <c r="G23" s="159"/>
      <c r="H23" s="159"/>
      <c r="I23" s="159"/>
      <c r="J23" s="160"/>
    </row>
    <row r="24" spans="1:10" ht="15.75">
      <c r="A24" s="161"/>
      <c r="B24" s="159"/>
      <c r="C24" s="159"/>
      <c r="D24" s="159"/>
      <c r="E24" s="159"/>
      <c r="F24" s="159"/>
      <c r="G24" s="159"/>
      <c r="H24" s="159"/>
      <c r="I24" s="159"/>
      <c r="J24" s="160"/>
    </row>
    <row r="25" spans="1:10" ht="15.75">
      <c r="A25" s="162" t="s">
        <v>55</v>
      </c>
      <c r="B25" s="163"/>
      <c r="C25" s="163"/>
      <c r="D25" s="163"/>
      <c r="E25" s="163"/>
      <c r="F25" s="163"/>
      <c r="G25" s="163"/>
      <c r="H25" s="163"/>
      <c r="I25" s="163"/>
      <c r="J25" s="164"/>
    </row>
    <row r="26" spans="1:10" ht="15.75">
      <c r="A26" s="165"/>
      <c r="B26" s="163"/>
      <c r="C26" s="163"/>
      <c r="D26" s="163"/>
      <c r="E26" s="163"/>
      <c r="F26" s="163"/>
      <c r="G26" s="163"/>
      <c r="H26" s="163"/>
      <c r="I26" s="163"/>
      <c r="J26" s="164"/>
    </row>
    <row r="27" spans="1:10" ht="15.75">
      <c r="A27" s="165"/>
      <c r="B27" s="163"/>
      <c r="C27" s="163"/>
      <c r="D27" s="163"/>
      <c r="E27" s="163"/>
      <c r="F27" s="163"/>
      <c r="G27" s="163"/>
      <c r="H27" s="163"/>
      <c r="I27" s="163"/>
      <c r="J27" s="164"/>
    </row>
    <row r="28" spans="1:10" ht="15.75">
      <c r="A28" s="165"/>
      <c r="B28" s="163"/>
      <c r="C28" s="163"/>
      <c r="D28" s="163"/>
      <c r="E28" s="163"/>
      <c r="F28" s="163"/>
      <c r="G28" s="163"/>
      <c r="H28" s="163"/>
      <c r="I28" s="163"/>
      <c r="J28" s="164"/>
    </row>
    <row r="29" spans="1:10" ht="15.75">
      <c r="A29" s="165"/>
      <c r="B29" s="163"/>
      <c r="C29" s="163"/>
      <c r="D29" s="163"/>
      <c r="E29" s="163"/>
      <c r="F29" s="163"/>
      <c r="G29" s="163"/>
      <c r="H29" s="163"/>
      <c r="I29" s="163"/>
      <c r="J29" s="164"/>
    </row>
    <row r="30" spans="1:10" ht="15.75">
      <c r="A30" s="162" t="s">
        <v>57</v>
      </c>
      <c r="B30" s="163"/>
      <c r="C30" s="163"/>
      <c r="D30" s="163"/>
      <c r="E30" s="163"/>
      <c r="F30" s="163"/>
      <c r="G30" s="163"/>
      <c r="H30" s="163"/>
      <c r="I30" s="163"/>
      <c r="J30" s="164"/>
    </row>
    <row r="31" spans="1:10" ht="15.75">
      <c r="A31" s="165"/>
      <c r="B31" s="163"/>
      <c r="C31" s="163"/>
      <c r="D31" s="163"/>
      <c r="E31" s="163"/>
      <c r="F31" s="163"/>
      <c r="G31" s="163"/>
      <c r="H31" s="163"/>
      <c r="I31" s="163"/>
      <c r="J31" s="164"/>
    </row>
    <row r="32" spans="1:10" ht="15.75">
      <c r="A32" s="165"/>
      <c r="B32" s="163"/>
      <c r="C32" s="163"/>
      <c r="D32" s="163"/>
      <c r="E32" s="163"/>
      <c r="F32" s="163"/>
      <c r="G32" s="163"/>
      <c r="H32" s="163"/>
      <c r="I32" s="163"/>
      <c r="J32" s="164"/>
    </row>
    <row r="33" spans="1:10" ht="15.75">
      <c r="A33" s="165"/>
      <c r="B33" s="163"/>
      <c r="C33" s="163"/>
      <c r="D33" s="163"/>
      <c r="E33" s="163"/>
      <c r="F33" s="163"/>
      <c r="G33" s="163"/>
      <c r="H33" s="163"/>
      <c r="I33" s="163"/>
      <c r="J33" s="164"/>
    </row>
    <row r="34" spans="1:10" ht="15.75">
      <c r="A34" s="165"/>
      <c r="B34" s="163"/>
      <c r="C34" s="163"/>
      <c r="D34" s="163"/>
      <c r="E34" s="163"/>
      <c r="F34" s="163"/>
      <c r="G34" s="163"/>
      <c r="H34" s="163"/>
      <c r="I34" s="163"/>
      <c r="J34" s="164"/>
    </row>
    <row r="35" spans="1:10" ht="15.75">
      <c r="A35" s="165"/>
      <c r="B35" s="163"/>
      <c r="C35" s="163"/>
      <c r="D35" s="163"/>
      <c r="E35" s="163"/>
      <c r="F35" s="163"/>
      <c r="G35" s="163"/>
      <c r="H35" s="163"/>
      <c r="I35" s="163"/>
      <c r="J35" s="164"/>
    </row>
    <row r="36" spans="1:10" ht="15.75">
      <c r="A36" s="165"/>
      <c r="B36" s="163"/>
      <c r="C36" s="163"/>
      <c r="D36" s="163"/>
      <c r="E36" s="163"/>
      <c r="F36" s="163"/>
      <c r="G36" s="163"/>
      <c r="H36" s="163"/>
      <c r="I36" s="163"/>
      <c r="J36" s="164"/>
    </row>
    <row r="37" spans="1:10" ht="15.75">
      <c r="A37" s="166" t="s">
        <v>56</v>
      </c>
      <c r="B37" s="167"/>
      <c r="C37" s="167"/>
      <c r="D37" s="167"/>
      <c r="E37" s="167"/>
      <c r="F37" s="167"/>
      <c r="G37" s="167"/>
      <c r="H37" s="167"/>
      <c r="I37" s="167"/>
      <c r="J37" s="168"/>
    </row>
    <row r="38" spans="1:10" ht="21" thickBot="1">
      <c r="A38" s="149" t="s">
        <v>52</v>
      </c>
      <c r="B38" s="150"/>
      <c r="C38" s="150"/>
      <c r="D38" s="150"/>
      <c r="E38" s="150"/>
      <c r="F38" s="150"/>
      <c r="G38" s="150"/>
      <c r="H38" s="150"/>
      <c r="I38" s="150"/>
      <c r="J38" s="151"/>
    </row>
  </sheetData>
  <sheetProtection/>
  <mergeCells count="11">
    <mergeCell ref="A37:J37"/>
    <mergeCell ref="A11:J17"/>
    <mergeCell ref="A1:J1"/>
    <mergeCell ref="A2:J2"/>
    <mergeCell ref="A3:J3"/>
    <mergeCell ref="A5:J5"/>
    <mergeCell ref="A38:J38"/>
    <mergeCell ref="A6:J10"/>
    <mergeCell ref="A18:J24"/>
    <mergeCell ref="A25:J29"/>
    <mergeCell ref="A30:J36"/>
  </mergeCells>
  <printOptions/>
  <pageMargins left="0.5" right="0.5" top="0.5" bottom="0.5" header="0.5" footer="0.5"/>
  <pageSetup horizontalDpi="600" verticalDpi="600" orientation="portrait"/>
</worksheet>
</file>

<file path=xl/worksheets/sheet2.xml><?xml version="1.0" encoding="utf-8"?>
<worksheet xmlns="http://schemas.openxmlformats.org/spreadsheetml/2006/main" xmlns:r="http://schemas.openxmlformats.org/officeDocument/2006/relationships">
  <dimension ref="A1:BD212"/>
  <sheetViews>
    <sheetView tabSelected="1" workbookViewId="0" topLeftCell="A1">
      <pane xSplit="4" ySplit="10" topLeftCell="E11" activePane="bottomRight" state="frozen"/>
      <selection pane="topLeft" activeCell="A1" sqref="A1"/>
      <selection pane="topRight" activeCell="E1" sqref="E1"/>
      <selection pane="bottomLeft" activeCell="A11" sqref="A11"/>
      <selection pane="bottomRight" activeCell="BG17" sqref="BG17"/>
    </sheetView>
  </sheetViews>
  <sheetFormatPr defaultColWidth="9.140625" defaultRowHeight="15"/>
  <cols>
    <col min="1" max="1" width="18.140625" style="30" customWidth="1"/>
    <col min="2" max="2" width="16.00390625" style="30" customWidth="1"/>
    <col min="3" max="3" width="9.421875" style="27" bestFit="1" customWidth="1"/>
    <col min="4" max="4" width="17.421875" style="27" hidden="1" customWidth="1"/>
    <col min="5" max="5" width="7.7109375" style="27" hidden="1" customWidth="1"/>
    <col min="6" max="6" width="8.140625" style="27" customWidth="1"/>
    <col min="7" max="7" width="7.7109375" style="27" hidden="1" customWidth="1"/>
    <col min="8" max="8" width="9.140625" style="27" customWidth="1"/>
    <col min="9" max="9" width="7.7109375" style="27" hidden="1" customWidth="1"/>
    <col min="10" max="10" width="8.28125" style="27" customWidth="1"/>
    <col min="11" max="11" width="7.7109375" style="27" hidden="1" customWidth="1"/>
    <col min="12" max="12" width="7.8515625" style="27" customWidth="1"/>
    <col min="13" max="13" width="7.7109375" style="27" hidden="1" customWidth="1"/>
    <col min="14" max="14" width="11.421875" style="27" customWidth="1"/>
    <col min="15" max="15" width="7.7109375" style="27" hidden="1" customWidth="1"/>
    <col min="16" max="16" width="8.421875" style="27" customWidth="1"/>
    <col min="17" max="21" width="7.7109375" style="27" hidden="1" customWidth="1"/>
    <col min="22" max="22" width="5.7109375" style="27" hidden="1" customWidth="1"/>
    <col min="23" max="23" width="8.28125" style="27" hidden="1" customWidth="1"/>
    <col min="24" max="24" width="5.7109375" style="27" hidden="1" customWidth="1"/>
    <col min="25" max="25" width="8.28125" style="27" hidden="1" customWidth="1"/>
    <col min="26" max="26" width="5.7109375" style="27" hidden="1" customWidth="1"/>
    <col min="27" max="27" width="8.28125" style="27" hidden="1" customWidth="1"/>
    <col min="28" max="28" width="5.7109375" style="27" hidden="1" customWidth="1"/>
    <col min="29" max="29" width="8.28125" style="27" hidden="1" customWidth="1"/>
    <col min="30" max="30" width="6.28125" style="27" hidden="1" customWidth="1"/>
    <col min="31" max="31" width="2.00390625" style="27" hidden="1" customWidth="1"/>
    <col min="32" max="34" width="3.7109375" style="27" hidden="1" customWidth="1"/>
    <col min="35" max="35" width="8.421875" style="27" hidden="1" customWidth="1"/>
    <col min="36" max="39" width="3.7109375" style="27" hidden="1" customWidth="1"/>
    <col min="40" max="40" width="6.28125" style="27" hidden="1" customWidth="1"/>
    <col min="41" max="41" width="8.140625" style="27" bestFit="1" customWidth="1"/>
    <col min="42" max="42" width="5.00390625" style="27" bestFit="1" customWidth="1"/>
    <col min="43" max="43" width="4.7109375" style="27" bestFit="1" customWidth="1"/>
    <col min="44" max="44" width="4.7109375" style="27" hidden="1" customWidth="1"/>
    <col min="45" max="45" width="5.28125" style="27" hidden="1" customWidth="1"/>
    <col min="46" max="47" width="7.8515625" style="27" hidden="1" customWidth="1"/>
    <col min="48" max="50" width="6.140625" style="27" hidden="1" customWidth="1"/>
    <col min="51" max="51" width="5.7109375" style="27" hidden="1" customWidth="1"/>
    <col min="52" max="53" width="6.00390625" style="27" hidden="1" customWidth="1"/>
    <col min="54" max="54" width="5.7109375" style="27" bestFit="1" customWidth="1"/>
    <col min="55" max="55" width="5.140625" style="27" bestFit="1" customWidth="1"/>
    <col min="56" max="56" width="9.140625" style="28" customWidth="1"/>
    <col min="57" max="16384" width="9.140625" style="29" customWidth="1"/>
  </cols>
  <sheetData>
    <row r="1" spans="1:40" ht="15" thickBot="1">
      <c r="A1" s="193" t="s">
        <v>76</v>
      </c>
      <c r="B1" s="193"/>
      <c r="C1" s="193"/>
      <c r="D1" s="98"/>
      <c r="E1" s="193" t="s">
        <v>77</v>
      </c>
      <c r="F1" s="193"/>
      <c r="G1" s="193"/>
      <c r="H1" s="193"/>
      <c r="I1" s="193"/>
      <c r="J1" s="186">
        <v>42245</v>
      </c>
      <c r="K1" s="186"/>
      <c r="L1" s="186"/>
      <c r="AE1" s="197" t="s">
        <v>41</v>
      </c>
      <c r="AF1" s="198"/>
      <c r="AG1" s="198"/>
      <c r="AH1" s="198"/>
      <c r="AI1" s="198"/>
      <c r="AJ1" s="198"/>
      <c r="AK1" s="198"/>
      <c r="AL1" s="198"/>
      <c r="AM1" s="198"/>
      <c r="AN1" s="198"/>
    </row>
    <row r="2" spans="5:46" ht="15" thickBot="1">
      <c r="E2" s="194" t="s">
        <v>0</v>
      </c>
      <c r="F2" s="194"/>
      <c r="G2" s="194"/>
      <c r="H2" s="194"/>
      <c r="I2" s="194"/>
      <c r="J2" s="194"/>
      <c r="K2" s="194"/>
      <c r="L2" s="194"/>
      <c r="M2" s="194"/>
      <c r="N2" s="194"/>
      <c r="O2" s="194"/>
      <c r="P2" s="194"/>
      <c r="Q2" s="194"/>
      <c r="R2" s="194"/>
      <c r="S2" s="194"/>
      <c r="T2" s="194"/>
      <c r="U2" s="194"/>
      <c r="V2" s="194"/>
      <c r="W2" s="31"/>
      <c r="X2" s="31"/>
      <c r="Y2" s="31"/>
      <c r="Z2" s="31"/>
      <c r="AA2" s="31"/>
      <c r="AB2" s="31"/>
      <c r="AC2" s="31"/>
      <c r="AD2" s="31"/>
      <c r="AE2" s="179">
        <v>1</v>
      </c>
      <c r="AF2" s="180"/>
      <c r="AG2" s="181" t="s">
        <v>6</v>
      </c>
      <c r="AH2" s="182"/>
      <c r="AI2" s="95"/>
      <c r="AJ2" s="183">
        <v>14</v>
      </c>
      <c r="AK2" s="184"/>
      <c r="AL2" s="185" t="s">
        <v>6</v>
      </c>
      <c r="AM2" s="185"/>
      <c r="AN2" s="96"/>
      <c r="AP2" s="177"/>
      <c r="AQ2" s="177"/>
      <c r="AR2" s="177"/>
      <c r="AS2" s="177"/>
      <c r="AT2" s="178"/>
    </row>
    <row r="3" spans="2:52" ht="13.5">
      <c r="B3" s="32" t="s">
        <v>1</v>
      </c>
      <c r="C3" s="33"/>
      <c r="D3" s="112"/>
      <c r="E3" s="99">
        <v>1</v>
      </c>
      <c r="F3" s="100">
        <v>1</v>
      </c>
      <c r="G3" s="100">
        <v>2</v>
      </c>
      <c r="H3" s="100">
        <v>2</v>
      </c>
      <c r="I3" s="99">
        <v>4</v>
      </c>
      <c r="J3" s="100">
        <v>4</v>
      </c>
      <c r="K3" s="97">
        <v>5</v>
      </c>
      <c r="L3" s="97">
        <v>5</v>
      </c>
      <c r="M3" s="99">
        <v>6</v>
      </c>
      <c r="N3" s="100">
        <v>6</v>
      </c>
      <c r="O3" s="100">
        <v>9</v>
      </c>
      <c r="P3" s="100">
        <v>9</v>
      </c>
      <c r="Q3" s="99">
        <v>7</v>
      </c>
      <c r="R3" s="100"/>
      <c r="S3" s="100">
        <v>8</v>
      </c>
      <c r="T3" s="100"/>
      <c r="U3" s="99">
        <v>9</v>
      </c>
      <c r="V3" s="101"/>
      <c r="W3" s="101">
        <v>10</v>
      </c>
      <c r="X3" s="101"/>
      <c r="Y3" s="101">
        <v>11</v>
      </c>
      <c r="Z3" s="101"/>
      <c r="AA3" s="101">
        <v>12</v>
      </c>
      <c r="AB3" s="101"/>
      <c r="AC3" s="101">
        <v>13</v>
      </c>
      <c r="AD3" s="34"/>
      <c r="AE3" s="195">
        <v>1</v>
      </c>
      <c r="AF3" s="196"/>
      <c r="AG3" s="209"/>
      <c r="AH3" s="210"/>
      <c r="AI3" s="31"/>
      <c r="AJ3" s="213">
        <v>1</v>
      </c>
      <c r="AK3" s="214"/>
      <c r="AL3" s="231"/>
      <c r="AM3" s="232"/>
      <c r="AN3" s="35"/>
      <c r="AP3" s="97">
        <v>15</v>
      </c>
      <c r="AQ3" s="97">
        <v>16</v>
      </c>
      <c r="AR3" s="97">
        <v>17</v>
      </c>
      <c r="AS3" s="97">
        <v>18</v>
      </c>
      <c r="AT3" s="98"/>
      <c r="AV3" s="31"/>
      <c r="AX3" s="31"/>
      <c r="AZ3" s="31"/>
    </row>
    <row r="4" spans="2:52" ht="15" customHeight="1">
      <c r="B4" s="32" t="s">
        <v>2</v>
      </c>
      <c r="C4" s="33"/>
      <c r="D4" s="33"/>
      <c r="E4" s="171" t="s">
        <v>115</v>
      </c>
      <c r="F4" s="172"/>
      <c r="G4" s="172" t="s">
        <v>116</v>
      </c>
      <c r="H4" s="173"/>
      <c r="I4" s="174" t="s">
        <v>109</v>
      </c>
      <c r="J4" s="175"/>
      <c r="K4" s="174" t="s">
        <v>110</v>
      </c>
      <c r="L4" s="175"/>
      <c r="M4" s="169" t="s">
        <v>111</v>
      </c>
      <c r="N4" s="176"/>
      <c r="O4" s="169" t="s">
        <v>112</v>
      </c>
      <c r="P4" s="170"/>
      <c r="Q4" s="138"/>
      <c r="R4" s="126"/>
      <c r="S4" s="126"/>
      <c r="T4" s="126"/>
      <c r="U4" s="126"/>
      <c r="V4" s="126"/>
      <c r="W4" s="102"/>
      <c r="X4" s="97"/>
      <c r="Y4" s="102"/>
      <c r="Z4" s="97"/>
      <c r="AA4" s="102"/>
      <c r="AB4" s="97"/>
      <c r="AC4" s="102"/>
      <c r="AD4" s="36"/>
      <c r="AE4" s="187">
        <v>2</v>
      </c>
      <c r="AF4" s="188"/>
      <c r="AG4" s="189"/>
      <c r="AH4" s="190"/>
      <c r="AI4" s="31"/>
      <c r="AJ4" s="211">
        <v>2</v>
      </c>
      <c r="AK4" s="212"/>
      <c r="AL4" s="199"/>
      <c r="AM4" s="200"/>
      <c r="AN4" s="35"/>
      <c r="AP4" s="220" t="s">
        <v>13</v>
      </c>
      <c r="AQ4" s="223" t="s">
        <v>62</v>
      </c>
      <c r="AR4" s="226" t="s">
        <v>18</v>
      </c>
      <c r="AS4" s="215"/>
      <c r="AV4" s="31"/>
      <c r="AX4" s="31"/>
      <c r="AZ4" s="31"/>
    </row>
    <row r="5" spans="2:52" ht="13.5">
      <c r="B5" s="125"/>
      <c r="D5" s="37" t="s">
        <v>4</v>
      </c>
      <c r="E5" s="103">
        <v>1243</v>
      </c>
      <c r="F5" s="104"/>
      <c r="G5" s="103">
        <v>4123</v>
      </c>
      <c r="H5" s="105"/>
      <c r="I5" s="103">
        <v>1423</v>
      </c>
      <c r="J5" s="106"/>
      <c r="K5" s="103">
        <v>1234</v>
      </c>
      <c r="L5" s="107"/>
      <c r="M5" s="103">
        <v>4132</v>
      </c>
      <c r="N5" s="106"/>
      <c r="O5" s="103">
        <v>3421</v>
      </c>
      <c r="P5" s="105"/>
      <c r="Q5" s="103"/>
      <c r="R5" s="103"/>
      <c r="S5" s="103"/>
      <c r="T5" s="105"/>
      <c r="U5" s="103"/>
      <c r="V5" s="103"/>
      <c r="W5" s="103"/>
      <c r="X5" s="84"/>
      <c r="Y5" s="103"/>
      <c r="Z5" s="84"/>
      <c r="AA5" s="103"/>
      <c r="AB5" s="84"/>
      <c r="AC5" s="103"/>
      <c r="AD5" s="41"/>
      <c r="AE5" s="187">
        <v>3</v>
      </c>
      <c r="AF5" s="188"/>
      <c r="AG5" s="189"/>
      <c r="AH5" s="190"/>
      <c r="AI5" s="31"/>
      <c r="AJ5" s="211">
        <v>3</v>
      </c>
      <c r="AK5" s="212"/>
      <c r="AL5" s="199"/>
      <c r="AM5" s="200"/>
      <c r="AN5" s="35"/>
      <c r="AP5" s="221"/>
      <c r="AQ5" s="224"/>
      <c r="AR5" s="227"/>
      <c r="AS5" s="216"/>
      <c r="AV5" s="31"/>
      <c r="AX5" s="31"/>
      <c r="AZ5" s="31"/>
    </row>
    <row r="6" spans="2:52" ht="13.5">
      <c r="B6" s="201" t="s">
        <v>51</v>
      </c>
      <c r="C6" s="202"/>
      <c r="D6" s="40" t="s">
        <v>15</v>
      </c>
      <c r="E6" s="84">
        <v>3</v>
      </c>
      <c r="F6" s="107"/>
      <c r="G6" s="84">
        <v>3</v>
      </c>
      <c r="H6" s="105"/>
      <c r="I6" s="84">
        <v>3</v>
      </c>
      <c r="J6" s="106"/>
      <c r="K6" s="84">
        <v>3</v>
      </c>
      <c r="L6" s="107"/>
      <c r="M6" s="84">
        <v>4</v>
      </c>
      <c r="N6" s="107"/>
      <c r="O6" s="84">
        <v>3</v>
      </c>
      <c r="P6" s="105"/>
      <c r="Q6" s="84"/>
      <c r="R6" s="84"/>
      <c r="S6" s="84"/>
      <c r="T6" s="105"/>
      <c r="U6" s="84"/>
      <c r="V6" s="103"/>
      <c r="W6" s="84"/>
      <c r="X6" s="84"/>
      <c r="Y6" s="84"/>
      <c r="Z6" s="84"/>
      <c r="AA6" s="84"/>
      <c r="AB6" s="84"/>
      <c r="AC6" s="84"/>
      <c r="AD6" s="41"/>
      <c r="AE6" s="187">
        <v>4</v>
      </c>
      <c r="AF6" s="188"/>
      <c r="AG6" s="189"/>
      <c r="AH6" s="190"/>
      <c r="AI6" s="31"/>
      <c r="AJ6" s="211">
        <v>4</v>
      </c>
      <c r="AK6" s="212"/>
      <c r="AL6" s="199"/>
      <c r="AM6" s="200"/>
      <c r="AN6" s="35"/>
      <c r="AP6" s="221"/>
      <c r="AQ6" s="224"/>
      <c r="AR6" s="227"/>
      <c r="AS6" s="216"/>
      <c r="AV6" s="31"/>
      <c r="AX6" s="31"/>
      <c r="AZ6" s="31"/>
    </row>
    <row r="7" spans="2:54" ht="13.5">
      <c r="B7" s="203"/>
      <c r="C7" s="204"/>
      <c r="D7" s="40" t="s">
        <v>16</v>
      </c>
      <c r="E7" s="84">
        <v>3</v>
      </c>
      <c r="F7" s="106"/>
      <c r="G7" s="84">
        <v>3</v>
      </c>
      <c r="H7" s="107"/>
      <c r="I7" s="84">
        <v>2</v>
      </c>
      <c r="J7" s="107"/>
      <c r="K7" s="84">
        <v>2</v>
      </c>
      <c r="L7" s="107"/>
      <c r="M7" s="84">
        <v>2</v>
      </c>
      <c r="N7" s="106"/>
      <c r="O7" s="84">
        <v>2</v>
      </c>
      <c r="P7" s="105"/>
      <c r="Q7" s="84"/>
      <c r="R7" s="84"/>
      <c r="S7" s="84"/>
      <c r="T7" s="105"/>
      <c r="U7" s="84"/>
      <c r="V7" s="103"/>
      <c r="W7" s="84"/>
      <c r="X7" s="84"/>
      <c r="Y7" s="84"/>
      <c r="Z7" s="84"/>
      <c r="AA7" s="84"/>
      <c r="AB7" s="84"/>
      <c r="AC7" s="84"/>
      <c r="AD7" s="41"/>
      <c r="AE7" s="187">
        <v>5</v>
      </c>
      <c r="AF7" s="188"/>
      <c r="AG7" s="189"/>
      <c r="AH7" s="190"/>
      <c r="AI7" s="31"/>
      <c r="AJ7" s="211">
        <v>5</v>
      </c>
      <c r="AK7" s="212"/>
      <c r="AL7" s="199"/>
      <c r="AM7" s="200"/>
      <c r="AN7" s="35"/>
      <c r="AP7" s="221"/>
      <c r="AQ7" s="224"/>
      <c r="AR7" s="227"/>
      <c r="AS7" s="216"/>
      <c r="AV7" s="31"/>
      <c r="AX7" s="31"/>
      <c r="AZ7" s="31"/>
      <c r="BB7" s="31"/>
    </row>
    <row r="8" spans="2:52" ht="13.5">
      <c r="B8" s="205"/>
      <c r="C8" s="206"/>
      <c r="D8" s="40" t="s">
        <v>14</v>
      </c>
      <c r="E8" s="82">
        <v>6</v>
      </c>
      <c r="F8" s="109"/>
      <c r="G8" s="82">
        <v>3</v>
      </c>
      <c r="H8" s="108"/>
      <c r="I8" s="82">
        <v>3</v>
      </c>
      <c r="J8" s="109"/>
      <c r="K8" s="82">
        <v>4</v>
      </c>
      <c r="L8" s="107"/>
      <c r="M8" s="82">
        <v>4</v>
      </c>
      <c r="N8" s="110"/>
      <c r="O8" s="82">
        <v>4</v>
      </c>
      <c r="P8" s="110"/>
      <c r="Q8" s="82"/>
      <c r="R8" s="82"/>
      <c r="S8" s="82"/>
      <c r="T8" s="110"/>
      <c r="U8" s="82"/>
      <c r="V8" s="82"/>
      <c r="W8" s="82"/>
      <c r="X8" s="82"/>
      <c r="Y8" s="82"/>
      <c r="Z8" s="82"/>
      <c r="AA8" s="82"/>
      <c r="AB8" s="82"/>
      <c r="AC8" s="82"/>
      <c r="AD8" s="43"/>
      <c r="AE8" s="187">
        <v>6</v>
      </c>
      <c r="AF8" s="188"/>
      <c r="AG8" s="189"/>
      <c r="AH8" s="190"/>
      <c r="AI8" s="31"/>
      <c r="AJ8" s="211">
        <v>6</v>
      </c>
      <c r="AK8" s="212"/>
      <c r="AL8" s="199"/>
      <c r="AM8" s="200"/>
      <c r="AN8" s="35"/>
      <c r="AP8" s="221"/>
      <c r="AQ8" s="224"/>
      <c r="AR8" s="227"/>
      <c r="AS8" s="216"/>
      <c r="AV8" s="42"/>
      <c r="AX8" s="42"/>
      <c r="AZ8" s="42"/>
    </row>
    <row r="9" spans="2:55" ht="15" thickBot="1">
      <c r="B9" s="44" t="s">
        <v>5</v>
      </c>
      <c r="C9" s="45" t="s">
        <v>61</v>
      </c>
      <c r="E9" s="3" t="str">
        <f>IF((E6+E7+E8)&lt;14,"OK",IF((E6+E7+E8)=14,IF(E7&gt;8,"Cut E &gt;8","OK"),IF((E6+E7+E8)=15,IF(E7&gt;5,"Cut E &gt;5","OK"),"Cut E &gt;15")))</f>
        <v>OK</v>
      </c>
      <c r="F9" s="46"/>
      <c r="G9" s="3" t="str">
        <f>IF((G6+G7+G8)&lt;14,"OK",IF((G6+G7+G8)=14,IF(G7&gt;8,"Cut E &gt;8","OK"),IF((G6+G7+G8)=15,IF(G7&gt;5,"Cut E &gt;5","OK"),"Cut E &gt;15")))</f>
        <v>OK</v>
      </c>
      <c r="H9" s="31"/>
      <c r="I9" s="3" t="str">
        <f>IF((I6+I7+I8)&lt;14,"OK",IF((I6+I7+I8)=14,IF(I7&gt;8,"Cut E &gt;8","OK"),IF((I6+I7+I8)=15,IF(I7&gt;5,"Cut E &gt;5","OK"),"Cut E &gt;15")))</f>
        <v>OK</v>
      </c>
      <c r="J9" s="31"/>
      <c r="K9" s="3" t="str">
        <f>IF((K6+K7+K8)&lt;14,"OK",IF((K6+K7+K8)=14,IF(K7&gt;8,"Cut E &gt;8","OK"),IF((K6+K7+K8)=15,IF(K7&gt;5,"Cut E &gt;5","OK"),"Cut E &gt;15")))</f>
        <v>OK</v>
      </c>
      <c r="L9" s="39"/>
      <c r="M9" s="3" t="str">
        <f>IF((M6+M7+M8)&lt;14,"OK",IF((M6+M7+M8)=14,IF(M7&gt;8,"Cut E &gt;8","OK"),IF((M6+M7+M8)=15,IF(M7&gt;5,"Cut E &gt;5","OK"),"Cut E &gt;15")))</f>
        <v>OK</v>
      </c>
      <c r="N9" s="38"/>
      <c r="O9" s="3" t="str">
        <f>IF((O6+O7+O8)&lt;14,"OK",IF((O6+O7+O8)=14,IF(O7&gt;8,"Cut E &gt;8","OK"),IF((O6+O7+O8)=15,IF(O7&gt;5,"Cut E &gt;5","OK"),"Cut E &gt;15")))</f>
        <v>OK</v>
      </c>
      <c r="P9" s="38"/>
      <c r="Q9" s="3" t="str">
        <f>IF((Q6+Q7+Q8)&lt;14,"OK",IF((Q6+Q7+Q8)=14,IF(Q7&gt;8,"Cut E &gt;8","OK"),IF((Q6+Q7+Q8)=15,IF(Q7&gt;5,"Cut E &gt;5","OK"),"Cut E &gt;15")))</f>
        <v>OK</v>
      </c>
      <c r="R9" s="38"/>
      <c r="S9" s="3" t="str">
        <f>IF((S6+S7+S8)&lt;14,"OK",IF((S6+S7+S8)=14,IF(S7&gt;8,"Cut E &gt;8","OK"),IF((S6+S7+S8)=15,IF(S7&gt;5,"Cut E &gt;5","OK"),"Cut E &gt;15")))</f>
        <v>OK</v>
      </c>
      <c r="T9" s="38"/>
      <c r="U9" s="3" t="str">
        <f>IF((U6+U7+U8)&lt;14,"OK",IF((U6+U7+U8)=14,IF(U7&gt;8,"Cut E &gt;8","OK"),IF((U6+U7+U8)=15,IF(U7&gt;5,"Cut E &gt;5","OK"),"Cut E &gt;15")))</f>
        <v>OK</v>
      </c>
      <c r="V9" s="45"/>
      <c r="W9" s="3" t="str">
        <f>IF((W6+W7+W8)&lt;14,"OK",IF((W6+W7+W8)=14,IF(W7&gt;8,"Cut E &gt;8","OK"),IF((W6+W7+W8)=15,IF(W7&gt;5,"Cut E &gt;5","OK"),"Cut E &gt;15")))</f>
        <v>OK</v>
      </c>
      <c r="X9" s="45"/>
      <c r="Y9" s="3" t="str">
        <f>IF((Y6+Y7+Y8)&lt;14,"OK",IF((Y6+Y7+Y8)=14,IF(Y7&gt;8,"Cut E &gt;8","OK"),IF((Y6+Y7+Y8)=15,IF(Y7&gt;5,"Cut E &gt;5","OK"),"Cut E &gt;15")))</f>
        <v>OK</v>
      </c>
      <c r="Z9" s="45"/>
      <c r="AA9" s="3" t="str">
        <f>IF((AA6+AA7+AA8)&lt;14,"OK",IF((AA6+AA7+AA8)=14,IF(AA7&gt;8,"Cut E &gt;8","OK"),IF((AA6+AA7+AA8)=15,IF(AA7&gt;5,"Cut E &gt;5","OK"),"Cut E &gt;15")))</f>
        <v>OK</v>
      </c>
      <c r="AB9" s="45"/>
      <c r="AC9" s="3" t="str">
        <f>IF((AC6+AC7+AC8)&lt;14,"OK",IF((AC6+AC7+AC8)=14,IF(AC7&gt;8,"Cut E &gt;8","OK"),IF((AC6+AC7+AC8)=15,IF(AC7&gt;5,"Cut E &gt;5","OK"),"Cut E &gt;15")))</f>
        <v>OK</v>
      </c>
      <c r="AD9" s="38"/>
      <c r="AE9" s="187">
        <v>7</v>
      </c>
      <c r="AF9" s="188"/>
      <c r="AG9" s="189"/>
      <c r="AH9" s="190"/>
      <c r="AI9" s="31"/>
      <c r="AJ9" s="211">
        <v>7</v>
      </c>
      <c r="AK9" s="212"/>
      <c r="AL9" s="199"/>
      <c r="AM9" s="200"/>
      <c r="AN9" s="35"/>
      <c r="AO9" s="47" t="s">
        <v>4</v>
      </c>
      <c r="AP9" s="221"/>
      <c r="AQ9" s="224"/>
      <c r="AR9" s="227"/>
      <c r="AS9" s="216"/>
      <c r="AT9" s="48" t="s">
        <v>13</v>
      </c>
      <c r="AU9" s="48" t="s">
        <v>13</v>
      </c>
      <c r="AV9" s="49" t="s">
        <v>19</v>
      </c>
      <c r="AW9" s="50" t="s">
        <v>19</v>
      </c>
      <c r="AX9" s="135" t="s">
        <v>17</v>
      </c>
      <c r="AY9" s="127" t="s">
        <v>17</v>
      </c>
      <c r="AZ9" s="129" t="s">
        <v>18</v>
      </c>
      <c r="BA9" s="129" t="s">
        <v>18</v>
      </c>
      <c r="BB9" s="51" t="s">
        <v>12</v>
      </c>
      <c r="BC9" s="52" t="s">
        <v>8</v>
      </c>
    </row>
    <row r="10" spans="1:55" ht="15" thickBot="1">
      <c r="A10" s="53" t="s">
        <v>6</v>
      </c>
      <c r="B10" s="54" t="s">
        <v>6</v>
      </c>
      <c r="C10" s="55" t="s">
        <v>7</v>
      </c>
      <c r="D10" s="45" t="s">
        <v>42</v>
      </c>
      <c r="E10" s="55"/>
      <c r="F10" s="56" t="s">
        <v>12</v>
      </c>
      <c r="G10" s="55"/>
      <c r="H10" s="56" t="s">
        <v>12</v>
      </c>
      <c r="I10" s="55"/>
      <c r="J10" s="56" t="s">
        <v>12</v>
      </c>
      <c r="K10" s="55"/>
      <c r="L10" s="56" t="s">
        <v>12</v>
      </c>
      <c r="M10" s="55"/>
      <c r="N10" s="56" t="s">
        <v>12</v>
      </c>
      <c r="O10" s="55"/>
      <c r="P10" s="56" t="s">
        <v>12</v>
      </c>
      <c r="Q10" s="55"/>
      <c r="R10" s="56" t="s">
        <v>12</v>
      </c>
      <c r="S10" s="55"/>
      <c r="T10" s="56" t="s">
        <v>12</v>
      </c>
      <c r="U10" s="55"/>
      <c r="V10" s="56" t="s">
        <v>12</v>
      </c>
      <c r="W10" s="55"/>
      <c r="X10" s="56" t="s">
        <v>12</v>
      </c>
      <c r="Y10" s="55"/>
      <c r="Z10" s="56" t="s">
        <v>12</v>
      </c>
      <c r="AA10" s="55"/>
      <c r="AB10" s="56" t="s">
        <v>12</v>
      </c>
      <c r="AC10" s="55"/>
      <c r="AD10" s="56" t="s">
        <v>12</v>
      </c>
      <c r="AE10" s="191">
        <v>8</v>
      </c>
      <c r="AF10" s="192"/>
      <c r="AG10" s="207"/>
      <c r="AH10" s="208"/>
      <c r="AI10" s="111" t="s">
        <v>12</v>
      </c>
      <c r="AJ10" s="229">
        <v>8</v>
      </c>
      <c r="AK10" s="230"/>
      <c r="AL10" s="218"/>
      <c r="AM10" s="219"/>
      <c r="AN10" s="111" t="s">
        <v>12</v>
      </c>
      <c r="AO10" s="57" t="s">
        <v>8</v>
      </c>
      <c r="AP10" s="222"/>
      <c r="AQ10" s="225"/>
      <c r="AR10" s="228"/>
      <c r="AS10" s="217"/>
      <c r="AT10" s="58" t="s">
        <v>8</v>
      </c>
      <c r="AU10" s="58" t="s">
        <v>10</v>
      </c>
      <c r="AV10" s="59" t="s">
        <v>8</v>
      </c>
      <c r="AW10" s="60" t="s">
        <v>10</v>
      </c>
      <c r="AX10" s="128" t="s">
        <v>8</v>
      </c>
      <c r="AY10" s="128" t="s">
        <v>10</v>
      </c>
      <c r="AZ10" s="130" t="s">
        <v>8</v>
      </c>
      <c r="BA10" s="131" t="s">
        <v>10</v>
      </c>
      <c r="BB10" s="61" t="s">
        <v>9</v>
      </c>
      <c r="BC10" s="61" t="s">
        <v>10</v>
      </c>
    </row>
    <row r="11" spans="1:55" ht="18" thickBot="1" thickTop="1">
      <c r="A11" s="78" t="s">
        <v>45</v>
      </c>
      <c r="B11" s="79"/>
      <c r="C11" s="80"/>
      <c r="D11" s="80"/>
      <c r="E11" s="80"/>
      <c r="F11" s="63"/>
      <c r="G11" s="62"/>
      <c r="H11" s="63"/>
      <c r="I11" s="62"/>
      <c r="J11" s="63"/>
      <c r="K11" s="62"/>
      <c r="L11" s="63"/>
      <c r="M11" s="62"/>
      <c r="N11" s="63"/>
      <c r="O11" s="62"/>
      <c r="P11" s="63"/>
      <c r="Q11" s="62"/>
      <c r="R11" s="64"/>
      <c r="S11" s="64"/>
      <c r="T11" s="64"/>
      <c r="U11" s="64"/>
      <c r="V11" s="63"/>
      <c r="W11" s="62"/>
      <c r="X11" s="63"/>
      <c r="Y11" s="62"/>
      <c r="Z11" s="63"/>
      <c r="AA11" s="62"/>
      <c r="AB11" s="63"/>
      <c r="AC11" s="62"/>
      <c r="AD11" s="63"/>
      <c r="AE11" s="64"/>
      <c r="AF11" s="65"/>
      <c r="AG11" s="25"/>
      <c r="AH11" s="65"/>
      <c r="AI11" s="66"/>
      <c r="AJ11" s="67"/>
      <c r="AK11" s="68"/>
      <c r="AL11" s="62"/>
      <c r="AM11" s="68"/>
      <c r="AN11" s="66"/>
      <c r="AO11" s="69"/>
      <c r="AP11" s="80"/>
      <c r="AQ11" s="80"/>
      <c r="AR11" s="80"/>
      <c r="AS11" s="80"/>
      <c r="AT11" s="70"/>
      <c r="AU11" s="70"/>
      <c r="AV11" s="71"/>
      <c r="AW11" s="72"/>
      <c r="AX11" s="136"/>
      <c r="AY11" s="136"/>
      <c r="AZ11" s="132"/>
      <c r="BA11" s="133"/>
      <c r="BB11" s="73"/>
      <c r="BC11" s="73"/>
    </row>
    <row r="12" spans="1:56" ht="16.5" thickBot="1" thickTop="1">
      <c r="A12" s="81" t="s">
        <v>63</v>
      </c>
      <c r="B12" s="81" t="s">
        <v>64</v>
      </c>
      <c r="C12" s="139" t="s">
        <v>65</v>
      </c>
      <c r="D12" s="119" t="s">
        <v>64</v>
      </c>
      <c r="E12" s="82">
        <v>4123</v>
      </c>
      <c r="F12" s="4">
        <f>IF(E12&gt;0,(VLOOKUP(E12,Calc!$C$8:$D$31,2)),"0")</f>
        <v>41</v>
      </c>
      <c r="G12" s="82">
        <v>4123</v>
      </c>
      <c r="H12" s="4">
        <f>IF(G12&gt;0,(VLOOKUP(G12,Calc!$H$8:$I$31,2)),"0")</f>
        <v>50</v>
      </c>
      <c r="I12" s="82">
        <v>1342</v>
      </c>
      <c r="J12" s="4">
        <f>IF(I12&gt;0,(VLOOKUP(I12,Calc!$M$8:$N$31,2)),"0")</f>
        <v>42</v>
      </c>
      <c r="K12" s="82">
        <v>1234</v>
      </c>
      <c r="L12" s="4">
        <f>IF(K12&gt;0,(VLOOKUP(K12,Calc!$R$8:$S$31,2)),"0")</f>
        <v>50</v>
      </c>
      <c r="M12" s="82">
        <v>1423</v>
      </c>
      <c r="N12" s="4">
        <f>IF(M12&gt;0,(VLOOKUP(M12,Calc!$W$8:$X$31,2)),"0")</f>
        <v>42</v>
      </c>
      <c r="O12" s="82">
        <v>3421</v>
      </c>
      <c r="P12" s="4">
        <f>IF(O12&gt;0,(VLOOKUP(O12,Calc!$AB$8:$AC$31,2)),"0")</f>
        <v>50</v>
      </c>
      <c r="Q12" s="82"/>
      <c r="R12" s="4" t="str">
        <f>IF(Q12&gt;0,(VLOOKUP(Q12,Calc!$AG$8:$AH$31,2)),"0")</f>
        <v>0</v>
      </c>
      <c r="S12" s="82"/>
      <c r="T12" s="4" t="str">
        <f>IF(S12&gt;0,(VLOOKUP(S12,Calc!$AL$8:$AM$31,2)),"0")</f>
        <v>0</v>
      </c>
      <c r="U12" s="82"/>
      <c r="V12" s="4" t="str">
        <f>IF(U12&gt;0,(VLOOKUP(U12,Calc!$AQ$8:$AR$31,2)),"0")</f>
        <v>0</v>
      </c>
      <c r="W12" s="82"/>
      <c r="X12" s="4" t="str">
        <f>IF(W12&gt;0,(VLOOKUP(W12,Calc!$AV$8:$AW$31,2)),"0")</f>
        <v>0</v>
      </c>
      <c r="Y12" s="82"/>
      <c r="Z12" s="4" t="str">
        <f>IF(Y12&gt;0,(VLOOKUP(Y12,Calc!$BA$8:$BB$31,2)),"0")</f>
        <v>0</v>
      </c>
      <c r="AA12" s="82"/>
      <c r="AB12" s="4" t="str">
        <f>IF(AA12&gt;0,(VLOOKUP(AA12,Calc!$BF$8:$BG$31,2)),"0")</f>
        <v>0</v>
      </c>
      <c r="AC12" s="82"/>
      <c r="AD12" s="4" t="str">
        <f>IF(AC12&gt;0,(VLOOKUP(AC12,Calc!$BK$8:$BL$31,2)),"0")</f>
        <v>0</v>
      </c>
      <c r="AE12" s="92"/>
      <c r="AF12" s="92"/>
      <c r="AG12" s="92"/>
      <c r="AH12" s="92"/>
      <c r="AI12" s="24" t="str">
        <f aca="true" t="shared" si="0" ref="AI12:AI43">IF(AE12&gt;0,(VLOOKUP(AE12,$AE$3:$AH$10,3)+VLOOKUP(AF12,$AE$3:$AH$10,3)+VLOOKUP(AG12,$AE$3:$AH$10,3)+VLOOKUP(AH12,$AE$3:$AH$10,3)),"0")</f>
        <v>0</v>
      </c>
      <c r="AJ12" s="92"/>
      <c r="AK12" s="92"/>
      <c r="AL12" s="92"/>
      <c r="AM12" s="92"/>
      <c r="AN12" s="24" t="str">
        <f aca="true" t="shared" si="1" ref="AN12:AN43">IF(AJ12&gt;0,(VLOOKUP(AJ12,$AJ$3:$AM$10,3)+VLOOKUP(AK12,$AJ$3:$AM$10,3)+VLOOKUP(AL12,$AJ$3:$AM$10,3)+VLOOKUP(AM12,$AJ$3:$AM$10,3)),"0")</f>
        <v>0</v>
      </c>
      <c r="AO12" s="74">
        <f aca="true" t="shared" si="2" ref="AO12:AO75">SUM(F12+H12+J12+L12+N12+P12+V12+X12+Z12+AB12+AD12+AI12+AN12)</f>
        <v>275</v>
      </c>
      <c r="AP12" s="82">
        <v>41</v>
      </c>
      <c r="AQ12" s="82">
        <v>296</v>
      </c>
      <c r="AR12" s="82"/>
      <c r="AS12" s="82"/>
      <c r="AT12" s="75">
        <f>SUM(AP12:AS12)</f>
        <v>337</v>
      </c>
      <c r="AU12" s="75">
        <f>RANK(AT12,$AT$12:$AT$212,0)</f>
        <v>1</v>
      </c>
      <c r="AV12" s="76">
        <f>SUM(AP12,F12,H12)</f>
        <v>132</v>
      </c>
      <c r="AW12" s="76">
        <f aca="true" t="shared" si="3" ref="AW12:AW75">RANK(AV12,$AV$12:$AV$212,0)</f>
        <v>1</v>
      </c>
      <c r="AX12" s="137">
        <f>SUM(AQ12,J12,L12)</f>
        <v>388</v>
      </c>
      <c r="AY12" s="137">
        <f>RANK(AX12,$AX$12:$AX$212,0)</f>
        <v>1</v>
      </c>
      <c r="AZ12" s="134">
        <f>SUM(AR12,P12,N12)</f>
        <v>92</v>
      </c>
      <c r="BA12" s="134">
        <f>RANK(AZ12,$AZ$12:$AZ$212,0)</f>
        <v>11</v>
      </c>
      <c r="BB12" s="77">
        <f aca="true" t="shared" si="4" ref="BB12:BB75">AT12+AO12</f>
        <v>612</v>
      </c>
      <c r="BC12" s="77">
        <f>RANK(BB12,$BB$12:$BB$212,0)</f>
        <v>1</v>
      </c>
      <c r="BD12" s="29"/>
    </row>
    <row r="13" spans="1:56" ht="15.75" thickBot="1">
      <c r="A13" s="83" t="s">
        <v>66</v>
      </c>
      <c r="B13" s="81" t="s">
        <v>64</v>
      </c>
      <c r="C13" s="84" t="s">
        <v>67</v>
      </c>
      <c r="D13" s="119" t="s">
        <v>64</v>
      </c>
      <c r="E13" s="84">
        <v>1432</v>
      </c>
      <c r="F13" s="4">
        <f>IF(E13&gt;0,(VLOOKUP(E13,Calc!$C$8:$D$31,2)),"0")</f>
        <v>38</v>
      </c>
      <c r="G13" s="84">
        <v>4123</v>
      </c>
      <c r="H13" s="4">
        <f>IF(G13&gt;0,(VLOOKUP(G13,Calc!$H$8:$I$31,2)),"0")</f>
        <v>50</v>
      </c>
      <c r="I13" s="84">
        <v>1243</v>
      </c>
      <c r="J13" s="4">
        <f>IF(I13&gt;0,(VLOOKUP(I13,Calc!$M$8:$N$31,2)),"0")</f>
        <v>48</v>
      </c>
      <c r="K13" s="84">
        <v>1234</v>
      </c>
      <c r="L13" s="4">
        <f>IF(K13&gt;0,(VLOOKUP(K13,Calc!$R$8:$S$31,2)),"0")</f>
        <v>50</v>
      </c>
      <c r="M13" s="84">
        <v>1234</v>
      </c>
      <c r="N13" s="4">
        <f>IF(M13&gt;0,(VLOOKUP(M13,Calc!$W$8:$X$31,2)),"0")</f>
        <v>26</v>
      </c>
      <c r="O13" s="84">
        <v>4321</v>
      </c>
      <c r="P13" s="4">
        <f>IF(O13&gt;0,(VLOOKUP(O13,Calc!$AB$8:$AC$31,2)),"0")</f>
        <v>47</v>
      </c>
      <c r="Q13" s="84"/>
      <c r="R13" s="4" t="str">
        <f>IF(Q13&gt;0,(VLOOKUP(Q13,Calc!$AG$8:$AH$31,2)),"0")</f>
        <v>0</v>
      </c>
      <c r="S13" s="84"/>
      <c r="T13" s="4" t="str">
        <f>IF(S13&gt;0,(VLOOKUP(S13,Calc!$AL$8:$AM$31,2)),"0")</f>
        <v>0</v>
      </c>
      <c r="U13" s="84"/>
      <c r="V13" s="4" t="str">
        <f>IF(U13&gt;0,(VLOOKUP(U13,Calc!$AQ$8:$AR$31,2)),"0")</f>
        <v>0</v>
      </c>
      <c r="W13" s="84"/>
      <c r="X13" s="4" t="str">
        <f>IF(W13&gt;0,(VLOOKUP(W13,Calc!$AV$8:$AW$31,2)),"0")</f>
        <v>0</v>
      </c>
      <c r="Y13" s="84"/>
      <c r="Z13" s="4" t="str">
        <f>IF(Y13&gt;0,(VLOOKUP(Y13,Calc!$BA$8:$BB$31,2)),"0")</f>
        <v>0</v>
      </c>
      <c r="AA13" s="84"/>
      <c r="AB13" s="4" t="str">
        <f>IF(AA13&gt;0,(VLOOKUP(AA13,Calc!$BF$8:$BG$31,2)),"0")</f>
        <v>0</v>
      </c>
      <c r="AC13" s="84"/>
      <c r="AD13" s="4" t="str">
        <f>IF(AC13&gt;0,(VLOOKUP(AC13,Calc!$BK$8:$BL$31,2)),"0")</f>
        <v>0</v>
      </c>
      <c r="AE13" s="93"/>
      <c r="AF13" s="93"/>
      <c r="AG13" s="93"/>
      <c r="AH13" s="93"/>
      <c r="AI13" s="24" t="str">
        <f t="shared" si="0"/>
        <v>0</v>
      </c>
      <c r="AJ13" s="93"/>
      <c r="AK13" s="93"/>
      <c r="AL13" s="93"/>
      <c r="AM13" s="93"/>
      <c r="AN13" s="24" t="str">
        <f t="shared" si="1"/>
        <v>0</v>
      </c>
      <c r="AO13" s="74">
        <f t="shared" si="2"/>
        <v>259</v>
      </c>
      <c r="AP13" s="84">
        <v>32</v>
      </c>
      <c r="AQ13" s="84">
        <v>276</v>
      </c>
      <c r="AR13" s="84"/>
      <c r="AS13" s="84"/>
      <c r="AT13" s="75">
        <f aca="true" t="shared" si="5" ref="AT13:AT76">SUM(AP13:AS13)</f>
        <v>308</v>
      </c>
      <c r="AU13" s="75">
        <f aca="true" t="shared" si="6" ref="AU13:AU76">RANK(AT13,$AT$12:$AT$212,0)</f>
        <v>5</v>
      </c>
      <c r="AV13" s="76">
        <f aca="true" t="shared" si="7" ref="AV13:AV44">SUM(AR13,P13,N13)</f>
        <v>73</v>
      </c>
      <c r="AW13" s="76">
        <f t="shared" si="3"/>
        <v>19</v>
      </c>
      <c r="AX13" s="137">
        <f aca="true" t="shared" si="8" ref="AX13:AX76">SUM(AQ13,J13,L13)</f>
        <v>374</v>
      </c>
      <c r="AY13" s="137">
        <f aca="true" t="shared" si="9" ref="AY13:AY76">RANK(AX13,$AX$12:$AX$212,0)</f>
        <v>2</v>
      </c>
      <c r="AZ13" s="134">
        <f aca="true" t="shared" si="10" ref="AZ13:AZ76">SUM(AR13,P13,N13)</f>
        <v>73</v>
      </c>
      <c r="BA13" s="134">
        <f aca="true" t="shared" si="11" ref="BA13:BA76">RANK(AZ13,$AZ$12:$AZ$212,0)</f>
        <v>19</v>
      </c>
      <c r="BB13" s="77">
        <f t="shared" si="4"/>
        <v>567</v>
      </c>
      <c r="BC13" s="77">
        <f aca="true" t="shared" si="12" ref="BC13:BC76">RANK(BB13,$BB$12:$BB$212,0)</f>
        <v>7</v>
      </c>
      <c r="BD13" s="29"/>
    </row>
    <row r="14" spans="1:56" ht="15" thickBot="1">
      <c r="A14" s="83" t="s">
        <v>102</v>
      </c>
      <c r="B14" s="83" t="s">
        <v>119</v>
      </c>
      <c r="C14" s="84" t="s">
        <v>113</v>
      </c>
      <c r="D14" s="141" t="s">
        <v>103</v>
      </c>
      <c r="E14" s="84">
        <v>2143</v>
      </c>
      <c r="F14" s="4">
        <f>IF(E14&gt;0,(VLOOKUP(E14,Calc!$C$8:$D$31,2)),"0")</f>
        <v>47</v>
      </c>
      <c r="G14" s="84">
        <v>4132</v>
      </c>
      <c r="H14" s="4">
        <f>IF(G14&gt;0,(VLOOKUP(G14,Calc!$H$8:$I$31,2)),"0")</f>
        <v>47</v>
      </c>
      <c r="I14" s="84">
        <v>4213</v>
      </c>
      <c r="J14" s="4">
        <f>IF(I14&gt;0,(VLOOKUP(I14,Calc!$M$8:$N$31,2)),"0")</f>
        <v>42</v>
      </c>
      <c r="K14" s="84">
        <v>1342</v>
      </c>
      <c r="L14" s="4">
        <f>IF(K14&gt;0,(VLOOKUP(K14,Calc!$R$8:$S$31,2)),"0")</f>
        <v>42</v>
      </c>
      <c r="M14" s="84">
        <v>4312</v>
      </c>
      <c r="N14" s="4">
        <f>IF(M14&gt;0,(VLOOKUP(M14,Calc!$W$8:$X$31,2)),"0")</f>
        <v>48</v>
      </c>
      <c r="O14" s="84">
        <v>3412</v>
      </c>
      <c r="P14" s="4">
        <f>IF(O14&gt;0,(VLOOKUP(O14,Calc!$AB$8:$AC$31,2)),"0")</f>
        <v>46</v>
      </c>
      <c r="Q14" s="84"/>
      <c r="R14" s="4" t="str">
        <f>IF(Q14&gt;0,(VLOOKUP(Q14,Calc!$AG$8:$AH$31,2)),"0")</f>
        <v>0</v>
      </c>
      <c r="S14" s="84"/>
      <c r="T14" s="4" t="str">
        <f>IF(S14&gt;0,(VLOOKUP(S14,Calc!$AL$8:$AM$31,2)),"0")</f>
        <v>0</v>
      </c>
      <c r="U14" s="84"/>
      <c r="V14" s="4" t="str">
        <f>IF(U14&gt;0,(VLOOKUP(U14,Calc!$AQ$8:$AR$31,2)),"0")</f>
        <v>0</v>
      </c>
      <c r="W14" s="84"/>
      <c r="X14" s="4" t="str">
        <f>IF(W14&gt;0,(VLOOKUP(W14,Calc!$AV$8:$AW$31,2)),"0")</f>
        <v>0</v>
      </c>
      <c r="Y14" s="84"/>
      <c r="Z14" s="4" t="str">
        <f>IF(Y14&gt;0,(VLOOKUP(Y14,Calc!$BA$8:$BB$31,2)),"0")</f>
        <v>0</v>
      </c>
      <c r="AA14" s="84"/>
      <c r="AB14" s="4" t="str">
        <f>IF(AA14&gt;0,(VLOOKUP(AA14,Calc!$BF$8:$BG$31,2)),"0")</f>
        <v>0</v>
      </c>
      <c r="AC14" s="84"/>
      <c r="AD14" s="4" t="str">
        <f>IF(AC14&gt;0,(VLOOKUP(AC14,Calc!$BK$8:$BL$31,2)),"0")</f>
        <v>0</v>
      </c>
      <c r="AE14" s="93"/>
      <c r="AF14" s="93"/>
      <c r="AG14" s="93"/>
      <c r="AH14" s="93"/>
      <c r="AI14" s="24" t="str">
        <f>IF(AE14&gt;0,(VLOOKUP(AE14,$AE$3:$AH$10,3)+VLOOKUP(AF14,$AE$3:$AH$10,3)+VLOOKUP(AG14,$AE$3:$AH$10,3)+VLOOKUP(AH14,$AE$3:$AH$10,3)),"0")</f>
        <v>0</v>
      </c>
      <c r="AJ14" s="93"/>
      <c r="AK14" s="93"/>
      <c r="AL14" s="93"/>
      <c r="AM14" s="93"/>
      <c r="AN14" s="24" t="str">
        <f>IF(AJ14&gt;0,(VLOOKUP(AJ14,$AJ$3:$AM$10,3)+VLOOKUP(AK14,$AJ$3:$AM$10,3)+VLOOKUP(AL14,$AJ$3:$AM$10,3)+VLOOKUP(AM14,$AJ$3:$AM$10,3)),"0")</f>
        <v>0</v>
      </c>
      <c r="AO14" s="74">
        <f>SUM(F14+H14+J14+L14+N14+P14+V14+X14+Z14+AB14+AD14+AI14+AN14)</f>
        <v>272</v>
      </c>
      <c r="AP14" s="82">
        <v>46</v>
      </c>
      <c r="AQ14" s="82">
        <v>256</v>
      </c>
      <c r="AR14" s="82"/>
      <c r="AS14" s="82"/>
      <c r="AT14" s="75">
        <f>SUM(AP14:AS14)</f>
        <v>302</v>
      </c>
      <c r="AU14" s="75">
        <f>RANK(AT14,$AT$12:$AT$212,0)</f>
        <v>6</v>
      </c>
      <c r="AV14" s="76">
        <f>SUM(AR14,P14,N14)</f>
        <v>94</v>
      </c>
      <c r="AW14" s="76">
        <f>RANK(AV14,$AV$12:$AV$212,0)</f>
        <v>9</v>
      </c>
      <c r="AX14" s="137">
        <f>SUM(AQ14,J14,L14)</f>
        <v>340</v>
      </c>
      <c r="AY14" s="137">
        <f>RANK(AX14,$AX$12:$AX$212,0)</f>
        <v>7</v>
      </c>
      <c r="AZ14" s="134">
        <f>SUM(AR14,P14,N14)</f>
        <v>94</v>
      </c>
      <c r="BA14" s="134">
        <f>RANK(AZ14,$AZ$12:$AZ$212,0)</f>
        <v>8</v>
      </c>
      <c r="BB14" s="77">
        <f>AT14+AO14</f>
        <v>574</v>
      </c>
      <c r="BC14" s="77">
        <f>RANK(BB14,$BB$12:$BB$212,0)</f>
        <v>6</v>
      </c>
      <c r="BD14" s="29"/>
    </row>
    <row r="15" spans="1:56" ht="15" thickBot="1">
      <c r="A15" s="83" t="s">
        <v>118</v>
      </c>
      <c r="B15" s="83" t="s">
        <v>119</v>
      </c>
      <c r="C15" s="84" t="s">
        <v>114</v>
      </c>
      <c r="D15" s="141" t="s">
        <v>103</v>
      </c>
      <c r="E15" s="84">
        <v>2134</v>
      </c>
      <c r="F15" s="4">
        <f>IF(E15&gt;0,(VLOOKUP(E15,Calc!$C$8:$D$31,2)),"0")</f>
        <v>41</v>
      </c>
      <c r="G15" s="84">
        <v>4123</v>
      </c>
      <c r="H15" s="4">
        <f>IF(G15&gt;0,(VLOOKUP(G15,Calc!$H$8:$I$31,2)),"0")</f>
        <v>50</v>
      </c>
      <c r="I15" s="84">
        <v>4132</v>
      </c>
      <c r="J15" s="4">
        <f>IF(I15&gt;0,(VLOOKUP(I15,Calc!$M$8:$N$31,2)),"0")</f>
        <v>44</v>
      </c>
      <c r="K15" s="84">
        <v>1324</v>
      </c>
      <c r="L15" s="4">
        <f>IF(K15&gt;0,(VLOOKUP(K15,Calc!$R$8:$S$31,2)),"0")</f>
        <v>48</v>
      </c>
      <c r="M15" s="84">
        <v>4132</v>
      </c>
      <c r="N15" s="4">
        <f>IF(M15&gt;0,(VLOOKUP(M15,Calc!$W$8:$X$31,2)),"0")</f>
        <v>50</v>
      </c>
      <c r="O15" s="84">
        <v>3214</v>
      </c>
      <c r="P15" s="4">
        <f>IF(O15&gt;0,(VLOOKUP(O15,Calc!$AB$8:$AC$31,2)),"0")</f>
        <v>42</v>
      </c>
      <c r="Q15" s="84"/>
      <c r="R15" s="4" t="str">
        <f>IF(Q15&gt;0,(VLOOKUP(Q15,Calc!$AG$8:$AH$31,2)),"0")</f>
        <v>0</v>
      </c>
      <c r="S15" s="84"/>
      <c r="T15" s="4" t="str">
        <f>IF(S15&gt;0,(VLOOKUP(S15,Calc!$AL$8:$AM$31,2)),"0")</f>
        <v>0</v>
      </c>
      <c r="U15" s="84"/>
      <c r="V15" s="4" t="str">
        <f>IF(U15&gt;0,(VLOOKUP(U15,Calc!$AQ$8:$AR$31,2)),"0")</f>
        <v>0</v>
      </c>
      <c r="W15" s="84"/>
      <c r="X15" s="4" t="str">
        <f>IF(W15&gt;0,(VLOOKUP(W15,Calc!$AV$8:$AW$31,2)),"0")</f>
        <v>0</v>
      </c>
      <c r="Y15" s="84"/>
      <c r="Z15" s="4" t="str">
        <f>IF(Y15&gt;0,(VLOOKUP(Y15,Calc!$BA$8:$BB$31,2)),"0")</f>
        <v>0</v>
      </c>
      <c r="AA15" s="84"/>
      <c r="AB15" s="4" t="str">
        <f>IF(AA15&gt;0,(VLOOKUP(AA15,Calc!$BF$8:$BG$31,2)),"0")</f>
        <v>0</v>
      </c>
      <c r="AC15" s="84"/>
      <c r="AD15" s="4" t="str">
        <f>IF(AC15&gt;0,(VLOOKUP(AC15,Calc!$BK$8:$BL$31,2)),"0")</f>
        <v>0</v>
      </c>
      <c r="AE15" s="93"/>
      <c r="AF15" s="93"/>
      <c r="AG15" s="93"/>
      <c r="AH15" s="93"/>
      <c r="AI15" s="24" t="str">
        <f>IF(AE15&gt;0,(VLOOKUP(AE15,$AE$3:$AH$10,3)+VLOOKUP(AF15,$AE$3:$AH$10,3)+VLOOKUP(AG15,$AE$3:$AH$10,3)+VLOOKUP(AH15,$AE$3:$AH$10,3)),"0")</f>
        <v>0</v>
      </c>
      <c r="AJ15" s="93"/>
      <c r="AK15" s="93"/>
      <c r="AL15" s="93"/>
      <c r="AM15" s="93"/>
      <c r="AN15" s="24" t="str">
        <f>IF(AJ15&gt;0,(VLOOKUP(AJ15,$AJ$3:$AM$10,3)+VLOOKUP(AK15,$AJ$3:$AM$10,3)+VLOOKUP(AL15,$AJ$3:$AM$10,3)+VLOOKUP(AM15,$AJ$3:$AM$10,3)),"0")</f>
        <v>0</v>
      </c>
      <c r="AO15" s="74">
        <f>SUM(F15+H15+J15+L15+N15+P15+V15+X15+Z15+AB15+AD15+AI15+AN15)</f>
        <v>275</v>
      </c>
      <c r="AP15" s="84">
        <v>36</v>
      </c>
      <c r="AQ15" s="84">
        <v>237</v>
      </c>
      <c r="AR15" s="84"/>
      <c r="AS15" s="84"/>
      <c r="AT15" s="75">
        <f>SUM(AP15:AS15)</f>
        <v>273</v>
      </c>
      <c r="AU15" s="75">
        <f>RANK(AT15,$AT$12:$AT$212,0)</f>
        <v>9</v>
      </c>
      <c r="AV15" s="76">
        <f>SUM(AR15,P15,N15)</f>
        <v>92</v>
      </c>
      <c r="AW15" s="76">
        <f>RANK(AV15,$AV$12:$AV$212,0)</f>
        <v>12</v>
      </c>
      <c r="AX15" s="137">
        <f>SUM(AQ15,J15,L15)</f>
        <v>329</v>
      </c>
      <c r="AY15" s="137">
        <f>RANK(AX15,$AX$12:$AX$212,0)</f>
        <v>8</v>
      </c>
      <c r="AZ15" s="134">
        <f>SUM(AR15,P15,N15)</f>
        <v>92</v>
      </c>
      <c r="BA15" s="134">
        <f>RANK(AZ15,$AZ$12:$AZ$212,0)</f>
        <v>11</v>
      </c>
      <c r="BB15" s="77">
        <f>AT15+AO15</f>
        <v>548</v>
      </c>
      <c r="BC15" s="77">
        <f>RANK(BB15,$BB$12:$BB$212,0)</f>
        <v>8</v>
      </c>
      <c r="BD15" s="29"/>
    </row>
    <row r="16" spans="1:56" ht="15.75" thickBot="1">
      <c r="A16" s="83" t="s">
        <v>68</v>
      </c>
      <c r="B16" s="81" t="s">
        <v>69</v>
      </c>
      <c r="C16" s="84" t="s">
        <v>70</v>
      </c>
      <c r="D16" s="119" t="s">
        <v>69</v>
      </c>
      <c r="E16" s="84">
        <v>1243</v>
      </c>
      <c r="F16" s="4">
        <f>IF(E16&gt;0,(VLOOKUP(E16,Calc!$C$8:$D$31,2)),"0")</f>
        <v>50</v>
      </c>
      <c r="G16" s="84">
        <v>4123</v>
      </c>
      <c r="H16" s="4">
        <f>IF(G16&gt;0,(VLOOKUP(G16,Calc!$H$8:$I$31,2)),"0")</f>
        <v>50</v>
      </c>
      <c r="I16" s="84">
        <v>1423</v>
      </c>
      <c r="J16" s="4">
        <f>IF(I16&gt;0,(VLOOKUP(I16,Calc!$M$8:$N$31,2)),"0")</f>
        <v>50</v>
      </c>
      <c r="K16" s="84">
        <v>1234</v>
      </c>
      <c r="L16" s="4">
        <f>IF(K16&gt;0,(VLOOKUP(K16,Calc!$R$8:$S$31,2)),"0")</f>
        <v>50</v>
      </c>
      <c r="M16" s="84">
        <v>4132</v>
      </c>
      <c r="N16" s="4">
        <f>IF(M16&gt;0,(VLOOKUP(M16,Calc!$W$8:$X$31,2)),"0")</f>
        <v>50</v>
      </c>
      <c r="O16" s="84">
        <v>3214</v>
      </c>
      <c r="P16" s="4">
        <f>IF(O16&gt;0,(VLOOKUP(O16,Calc!$AB$8:$AC$31,2)),"0")</f>
        <v>42</v>
      </c>
      <c r="Q16" s="84"/>
      <c r="R16" s="4" t="str">
        <f>IF(Q16&gt;0,(VLOOKUP(Q16,Calc!$AG$8:$AH$31,2)),"0")</f>
        <v>0</v>
      </c>
      <c r="S16" s="84"/>
      <c r="T16" s="4" t="str">
        <f>IF(S16&gt;0,(VLOOKUP(S16,Calc!$AL$8:$AM$31,2)),"0")</f>
        <v>0</v>
      </c>
      <c r="U16" s="84"/>
      <c r="V16" s="4" t="str">
        <f>IF(U16&gt;0,(VLOOKUP(U16,Calc!$AQ$8:$AR$31,2)),"0")</f>
        <v>0</v>
      </c>
      <c r="W16" s="84"/>
      <c r="X16" s="4" t="str">
        <f>IF(W16&gt;0,(VLOOKUP(W16,Calc!$AV$8:$AW$31,2)),"0")</f>
        <v>0</v>
      </c>
      <c r="Y16" s="84"/>
      <c r="Z16" s="4" t="str">
        <f>IF(Y16&gt;0,(VLOOKUP(Y16,Calc!$BA$8:$BB$31,2)),"0")</f>
        <v>0</v>
      </c>
      <c r="AA16" s="84"/>
      <c r="AB16" s="4" t="str">
        <f>IF(AA16&gt;0,(VLOOKUP(AA16,Calc!$BF$8:$BG$31,2)),"0")</f>
        <v>0</v>
      </c>
      <c r="AC16" s="84"/>
      <c r="AD16" s="4" t="str">
        <f>IF(AC16&gt;0,(VLOOKUP(AC16,Calc!$BK$8:$BL$31,2)),"0")</f>
        <v>0</v>
      </c>
      <c r="AE16" s="93"/>
      <c r="AF16" s="93"/>
      <c r="AG16" s="93"/>
      <c r="AH16" s="93"/>
      <c r="AI16" s="24" t="str">
        <f t="shared" si="0"/>
        <v>0</v>
      </c>
      <c r="AJ16" s="93"/>
      <c r="AK16" s="93"/>
      <c r="AL16" s="93"/>
      <c r="AM16" s="93"/>
      <c r="AN16" s="24" t="str">
        <f t="shared" si="1"/>
        <v>0</v>
      </c>
      <c r="AO16" s="74">
        <f t="shared" si="2"/>
        <v>292</v>
      </c>
      <c r="AP16" s="82">
        <v>49</v>
      </c>
      <c r="AQ16" s="82">
        <v>267</v>
      </c>
      <c r="AR16" s="82"/>
      <c r="AS16" s="82"/>
      <c r="AT16" s="75">
        <f t="shared" si="5"/>
        <v>316</v>
      </c>
      <c r="AU16" s="75">
        <f t="shared" si="6"/>
        <v>2</v>
      </c>
      <c r="AV16" s="76">
        <f t="shared" si="7"/>
        <v>92</v>
      </c>
      <c r="AW16" s="76">
        <f t="shared" si="3"/>
        <v>12</v>
      </c>
      <c r="AX16" s="137">
        <f t="shared" si="8"/>
        <v>367</v>
      </c>
      <c r="AY16" s="137">
        <f t="shared" si="9"/>
        <v>3</v>
      </c>
      <c r="AZ16" s="134">
        <f t="shared" si="10"/>
        <v>92</v>
      </c>
      <c r="BA16" s="134">
        <f t="shared" si="11"/>
        <v>11</v>
      </c>
      <c r="BB16" s="77">
        <f t="shared" si="4"/>
        <v>608</v>
      </c>
      <c r="BC16" s="77">
        <f t="shared" si="12"/>
        <v>2</v>
      </c>
      <c r="BD16" s="29"/>
    </row>
    <row r="17" spans="1:56" ht="15.75" thickBot="1">
      <c r="A17" s="83" t="s">
        <v>71</v>
      </c>
      <c r="B17" s="81" t="s">
        <v>69</v>
      </c>
      <c r="C17" s="84" t="s">
        <v>72</v>
      </c>
      <c r="D17" s="119" t="s">
        <v>69</v>
      </c>
      <c r="E17" s="84">
        <v>1423</v>
      </c>
      <c r="F17" s="4">
        <f>IF(E17&gt;0,(VLOOKUP(E17,Calc!$C$8:$D$31,2)),"0")</f>
        <v>47</v>
      </c>
      <c r="G17" s="84">
        <v>2431</v>
      </c>
      <c r="H17" s="4">
        <f>IF(G17&gt;0,(VLOOKUP(G17,Calc!$H$8:$I$31,2)),"0")</f>
        <v>35</v>
      </c>
      <c r="I17" s="84">
        <v>1423</v>
      </c>
      <c r="J17" s="4">
        <f>IF(I17&gt;0,(VLOOKUP(I17,Calc!$M$8:$N$31,2)),"0")</f>
        <v>50</v>
      </c>
      <c r="K17" s="84">
        <v>1243</v>
      </c>
      <c r="L17" s="4">
        <f>IF(K17&gt;0,(VLOOKUP(K17,Calc!$R$8:$S$31,2)),"0")</f>
        <v>46</v>
      </c>
      <c r="M17" s="84">
        <v>4132</v>
      </c>
      <c r="N17" s="4">
        <f>IF(M17&gt;0,(VLOOKUP(M17,Calc!$W$8:$X$31,2)),"0")</f>
        <v>50</v>
      </c>
      <c r="O17" s="84">
        <v>3421</v>
      </c>
      <c r="P17" s="4">
        <f>IF(O17&gt;0,(VLOOKUP(O17,Calc!$AB$8:$AC$31,2)),"0")</f>
        <v>50</v>
      </c>
      <c r="Q17" s="84"/>
      <c r="R17" s="4" t="str">
        <f>IF(Q17&gt;0,(VLOOKUP(Q17,Calc!$AG$8:$AH$31,2)),"0")</f>
        <v>0</v>
      </c>
      <c r="S17" s="84"/>
      <c r="T17" s="4" t="str">
        <f>IF(S17&gt;0,(VLOOKUP(S17,Calc!$AL$8:$AM$31,2)),"0")</f>
        <v>0</v>
      </c>
      <c r="U17" s="84"/>
      <c r="V17" s="4" t="str">
        <f>IF(U17&gt;0,(VLOOKUP(U17,Calc!$AQ$8:$AR$31,2)),"0")</f>
        <v>0</v>
      </c>
      <c r="W17" s="84"/>
      <c r="X17" s="4" t="str">
        <f>IF(W17&gt;0,(VLOOKUP(W17,Calc!$AV$8:$AW$31,2)),"0")</f>
        <v>0</v>
      </c>
      <c r="Y17" s="84"/>
      <c r="Z17" s="4" t="str">
        <f>IF(Y17&gt;0,(VLOOKUP(Y17,Calc!$BA$8:$BB$31,2)),"0")</f>
        <v>0</v>
      </c>
      <c r="AA17" s="84"/>
      <c r="AB17" s="4" t="str">
        <f>IF(AA17&gt;0,(VLOOKUP(AA17,Calc!$BF$8:$BG$31,2)),"0")</f>
        <v>0</v>
      </c>
      <c r="AC17" s="84"/>
      <c r="AD17" s="4" t="str">
        <f>IF(AC17&gt;0,(VLOOKUP(AC17,Calc!$BK$8:$BL$31,2)),"0")</f>
        <v>0</v>
      </c>
      <c r="AE17" s="93"/>
      <c r="AF17" s="93"/>
      <c r="AG17" s="93"/>
      <c r="AH17" s="93"/>
      <c r="AI17" s="24" t="str">
        <f t="shared" si="0"/>
        <v>0</v>
      </c>
      <c r="AJ17" s="93"/>
      <c r="AK17" s="93"/>
      <c r="AL17" s="93"/>
      <c r="AM17" s="93"/>
      <c r="AN17" s="24" t="str">
        <f t="shared" si="1"/>
        <v>0</v>
      </c>
      <c r="AO17" s="74">
        <f t="shared" si="2"/>
        <v>278</v>
      </c>
      <c r="AP17" s="84">
        <v>41</v>
      </c>
      <c r="AQ17" s="84">
        <v>270</v>
      </c>
      <c r="AR17" s="84"/>
      <c r="AS17" s="84"/>
      <c r="AT17" s="75">
        <f t="shared" si="5"/>
        <v>311</v>
      </c>
      <c r="AU17" s="75">
        <f t="shared" si="6"/>
        <v>4</v>
      </c>
      <c r="AV17" s="76">
        <f t="shared" si="7"/>
        <v>100</v>
      </c>
      <c r="AW17" s="76">
        <f t="shared" si="3"/>
        <v>2</v>
      </c>
      <c r="AX17" s="137">
        <f t="shared" si="8"/>
        <v>366</v>
      </c>
      <c r="AY17" s="137">
        <f t="shared" si="9"/>
        <v>4</v>
      </c>
      <c r="AZ17" s="134">
        <f t="shared" si="10"/>
        <v>100</v>
      </c>
      <c r="BA17" s="134">
        <f t="shared" si="11"/>
        <v>1</v>
      </c>
      <c r="BB17" s="77">
        <f t="shared" si="4"/>
        <v>589</v>
      </c>
      <c r="BC17" s="77">
        <f t="shared" si="12"/>
        <v>4</v>
      </c>
      <c r="BD17" s="29"/>
    </row>
    <row r="18" spans="1:56" ht="15.75" thickBot="1">
      <c r="A18" s="83" t="s">
        <v>73</v>
      </c>
      <c r="B18" s="81" t="s">
        <v>69</v>
      </c>
      <c r="C18" s="84" t="s">
        <v>74</v>
      </c>
      <c r="D18" s="119" t="s">
        <v>69</v>
      </c>
      <c r="E18" s="84">
        <v>4213</v>
      </c>
      <c r="F18" s="4">
        <f>IF(E18&gt;0,(VLOOKUP(E18,Calc!$C$8:$D$31,2)),"0")</f>
        <v>38</v>
      </c>
      <c r="G18" s="84">
        <v>4123</v>
      </c>
      <c r="H18" s="4">
        <f>IF(G18&gt;0,(VLOOKUP(G18,Calc!$H$8:$I$31,2)),"0")</f>
        <v>50</v>
      </c>
      <c r="I18" s="84">
        <v>1423</v>
      </c>
      <c r="J18" s="4">
        <f>IF(I18&gt;0,(VLOOKUP(I18,Calc!$M$8:$N$31,2)),"0")</f>
        <v>50</v>
      </c>
      <c r="K18" s="84">
        <v>1324</v>
      </c>
      <c r="L18" s="4">
        <f>IF(K18&gt;0,(VLOOKUP(K18,Calc!$R$8:$S$31,2)),"0")</f>
        <v>48</v>
      </c>
      <c r="M18" s="84">
        <v>4132</v>
      </c>
      <c r="N18" s="4">
        <f>IF(M18&gt;0,(VLOOKUP(M18,Calc!$W$8:$X$31,2)),"0")</f>
        <v>50</v>
      </c>
      <c r="O18" s="84">
        <v>3241</v>
      </c>
      <c r="P18" s="4">
        <f>IF(O18&gt;0,(VLOOKUP(O18,Calc!$AB$8:$AC$31,2)),"0")</f>
        <v>48</v>
      </c>
      <c r="Q18" s="84"/>
      <c r="R18" s="4" t="str">
        <f>IF(Q18&gt;0,(VLOOKUP(Q18,Calc!$AG$8:$AH$31,2)),"0")</f>
        <v>0</v>
      </c>
      <c r="S18" s="84"/>
      <c r="T18" s="4" t="str">
        <f>IF(S18&gt;0,(VLOOKUP(S18,Calc!$AL$8:$AM$31,2)),"0")</f>
        <v>0</v>
      </c>
      <c r="U18" s="84"/>
      <c r="V18" s="4" t="str">
        <f>IF(U18&gt;0,(VLOOKUP(U18,Calc!$AQ$8:$AR$31,2)),"0")</f>
        <v>0</v>
      </c>
      <c r="W18" s="84"/>
      <c r="X18" s="4" t="str">
        <f>IF(W18&gt;0,(VLOOKUP(W18,Calc!$AV$8:$AW$31,2)),"0")</f>
        <v>0</v>
      </c>
      <c r="Y18" s="84"/>
      <c r="Z18" s="4" t="str">
        <f>IF(Y18&gt;0,(VLOOKUP(Y18,Calc!$BA$8:$BB$31,2)),"0")</f>
        <v>0</v>
      </c>
      <c r="AA18" s="84"/>
      <c r="AB18" s="4" t="str">
        <f>IF(AA18&gt;0,(VLOOKUP(AA18,Calc!$BF$8:$BG$31,2)),"0")</f>
        <v>0</v>
      </c>
      <c r="AC18" s="84"/>
      <c r="AD18" s="4" t="str">
        <f>IF(AC18&gt;0,(VLOOKUP(AC18,Calc!$BK$8:$BL$31,2)),"0")</f>
        <v>0</v>
      </c>
      <c r="AE18" s="93"/>
      <c r="AF18" s="93"/>
      <c r="AG18" s="93"/>
      <c r="AH18" s="93"/>
      <c r="AI18" s="24" t="str">
        <f t="shared" si="0"/>
        <v>0</v>
      </c>
      <c r="AJ18" s="92"/>
      <c r="AK18" s="92"/>
      <c r="AL18" s="92"/>
      <c r="AM18" s="92"/>
      <c r="AN18" s="24" t="str">
        <f t="shared" si="1"/>
        <v>0</v>
      </c>
      <c r="AO18" s="74">
        <f t="shared" si="2"/>
        <v>284</v>
      </c>
      <c r="AP18" s="82">
        <v>46</v>
      </c>
      <c r="AQ18" s="82">
        <v>266</v>
      </c>
      <c r="AR18" s="82"/>
      <c r="AS18" s="82"/>
      <c r="AT18" s="75">
        <f t="shared" si="5"/>
        <v>312</v>
      </c>
      <c r="AU18" s="75">
        <f t="shared" si="6"/>
        <v>3</v>
      </c>
      <c r="AV18" s="76">
        <f t="shared" si="7"/>
        <v>98</v>
      </c>
      <c r="AW18" s="76">
        <f t="shared" si="3"/>
        <v>3</v>
      </c>
      <c r="AX18" s="137">
        <f t="shared" si="8"/>
        <v>364</v>
      </c>
      <c r="AY18" s="137">
        <f t="shared" si="9"/>
        <v>5</v>
      </c>
      <c r="AZ18" s="134">
        <f t="shared" si="10"/>
        <v>98</v>
      </c>
      <c r="BA18" s="134">
        <f t="shared" si="11"/>
        <v>2</v>
      </c>
      <c r="BB18" s="77">
        <f t="shared" si="4"/>
        <v>596</v>
      </c>
      <c r="BC18" s="77">
        <f t="shared" si="12"/>
        <v>3</v>
      </c>
      <c r="BD18" s="29"/>
    </row>
    <row r="19" spans="1:56" ht="15.75" thickBot="1">
      <c r="A19" s="83" t="s">
        <v>117</v>
      </c>
      <c r="B19" s="83" t="s">
        <v>69</v>
      </c>
      <c r="C19" s="84" t="s">
        <v>75</v>
      </c>
      <c r="D19" s="119" t="s">
        <v>69</v>
      </c>
      <c r="E19" s="84">
        <v>4132</v>
      </c>
      <c r="F19" s="4">
        <f>IF(E19&gt;0,(VLOOKUP(E19,Calc!$C$8:$D$31,2)),"0")</f>
        <v>32</v>
      </c>
      <c r="G19" s="84">
        <v>4132</v>
      </c>
      <c r="H19" s="4">
        <f>IF(G19&gt;0,(VLOOKUP(G19,Calc!$H$8:$I$31,2)),"0")</f>
        <v>47</v>
      </c>
      <c r="I19" s="84">
        <v>1423</v>
      </c>
      <c r="J19" s="4">
        <f>IF(I19&gt;0,(VLOOKUP(I19,Calc!$M$8:$N$31,2)),"0")</f>
        <v>50</v>
      </c>
      <c r="K19" s="84">
        <v>1234</v>
      </c>
      <c r="L19" s="4">
        <f>IF(K19&gt;0,(VLOOKUP(K19,Calc!$R$8:$S$31,2)),"0")</f>
        <v>50</v>
      </c>
      <c r="M19" s="84">
        <v>4312</v>
      </c>
      <c r="N19" s="4">
        <f>IF(M19&gt;0,(VLOOKUP(M19,Calc!$W$8:$X$31,2)),"0")</f>
        <v>48</v>
      </c>
      <c r="O19" s="84">
        <v>3214</v>
      </c>
      <c r="P19" s="4">
        <f>IF(O19&gt;0,(VLOOKUP(O19,Calc!$AB$8:$AC$31,2)),"0")</f>
        <v>42</v>
      </c>
      <c r="Q19" s="84"/>
      <c r="R19" s="4" t="str">
        <f>IF(Q19&gt;0,(VLOOKUP(Q19,Calc!$AG$8:$AH$31,2)),"0")</f>
        <v>0</v>
      </c>
      <c r="S19" s="84"/>
      <c r="T19" s="4" t="str">
        <f>IF(S19&gt;0,(VLOOKUP(S19,Calc!$AL$8:$AM$31,2)),"0")</f>
        <v>0</v>
      </c>
      <c r="U19" s="84"/>
      <c r="V19" s="4" t="str">
        <f>IF(U19&gt;0,(VLOOKUP(U19,Calc!$AQ$8:$AR$31,2)),"0")</f>
        <v>0</v>
      </c>
      <c r="W19" s="84"/>
      <c r="X19" s="4" t="str">
        <f>IF(W19&gt;0,(VLOOKUP(W19,Calc!$AV$8:$AW$31,2)),"0")</f>
        <v>0</v>
      </c>
      <c r="Y19" s="84"/>
      <c r="Z19" s="4" t="str">
        <f>IF(Y19&gt;0,(VLOOKUP(Y19,Calc!$BA$8:$BB$31,2)),"0")</f>
        <v>0</v>
      </c>
      <c r="AA19" s="84"/>
      <c r="AB19" s="4" t="str">
        <f>IF(AA19&gt;0,(VLOOKUP(AA19,Calc!$BF$8:$BG$31,2)),"0")</f>
        <v>0</v>
      </c>
      <c r="AC19" s="84"/>
      <c r="AD19" s="4" t="str">
        <f>IF(AC19&gt;0,(VLOOKUP(AC19,Calc!$BK$8:$BL$31,2)),"0")</f>
        <v>0</v>
      </c>
      <c r="AE19" s="93"/>
      <c r="AF19" s="93"/>
      <c r="AG19" s="93"/>
      <c r="AH19" s="93"/>
      <c r="AI19" s="24" t="str">
        <f t="shared" si="0"/>
        <v>0</v>
      </c>
      <c r="AJ19" s="93"/>
      <c r="AK19" s="93"/>
      <c r="AL19" s="93"/>
      <c r="AM19" s="93"/>
      <c r="AN19" s="24" t="str">
        <f t="shared" si="1"/>
        <v>0</v>
      </c>
      <c r="AO19" s="74">
        <f t="shared" si="2"/>
        <v>269</v>
      </c>
      <c r="AP19" s="84">
        <v>37</v>
      </c>
      <c r="AQ19" s="84">
        <v>224</v>
      </c>
      <c r="AR19" s="84"/>
      <c r="AS19" s="84"/>
      <c r="AT19" s="75">
        <f t="shared" si="5"/>
        <v>261</v>
      </c>
      <c r="AU19" s="75">
        <f t="shared" si="6"/>
        <v>11</v>
      </c>
      <c r="AV19" s="76">
        <f t="shared" si="7"/>
        <v>90</v>
      </c>
      <c r="AW19" s="76">
        <f t="shared" si="3"/>
        <v>15</v>
      </c>
      <c r="AX19" s="137">
        <f t="shared" si="8"/>
        <v>324</v>
      </c>
      <c r="AY19" s="137">
        <f t="shared" si="9"/>
        <v>10</v>
      </c>
      <c r="AZ19" s="134">
        <f t="shared" si="10"/>
        <v>90</v>
      </c>
      <c r="BA19" s="134">
        <f t="shared" si="11"/>
        <v>15</v>
      </c>
      <c r="BB19" s="77">
        <f t="shared" si="4"/>
        <v>530</v>
      </c>
      <c r="BC19" s="77">
        <f t="shared" si="12"/>
        <v>11</v>
      </c>
      <c r="BD19" s="29"/>
    </row>
    <row r="20" spans="1:56" ht="15.75" thickBot="1">
      <c r="A20" s="83" t="s">
        <v>78</v>
      </c>
      <c r="B20" s="83" t="s">
        <v>90</v>
      </c>
      <c r="C20" s="84" t="s">
        <v>89</v>
      </c>
      <c r="D20" s="119" t="s">
        <v>88</v>
      </c>
      <c r="E20" s="84">
        <v>2143</v>
      </c>
      <c r="F20" s="4">
        <f>IF(E20&gt;0,(VLOOKUP(E20,Calc!$C$8:$D$31,2)),"0")</f>
        <v>47</v>
      </c>
      <c r="G20" s="84">
        <v>4123</v>
      </c>
      <c r="H20" s="4">
        <f>IF(G20&gt;0,(VLOOKUP(G20,Calc!$H$8:$I$31,2)),"0")</f>
        <v>50</v>
      </c>
      <c r="I20" s="84">
        <v>4123</v>
      </c>
      <c r="J20" s="4">
        <f>IF(I20&gt;0,(VLOOKUP(I20,Calc!$M$8:$N$31,2)),"0")</f>
        <v>47</v>
      </c>
      <c r="K20" s="84">
        <v>1234</v>
      </c>
      <c r="L20" s="4">
        <f>IF(K20&gt;0,(VLOOKUP(K20,Calc!$R$8:$S$31,2)),"0")</f>
        <v>50</v>
      </c>
      <c r="M20" s="84">
        <v>4132</v>
      </c>
      <c r="N20" s="4">
        <f>IF(M20&gt;0,(VLOOKUP(M20,Calc!$W$8:$X$31,2)),"0")</f>
        <v>50</v>
      </c>
      <c r="O20" s="84">
        <v>3241</v>
      </c>
      <c r="P20" s="4">
        <f>IF(O20&gt;0,(VLOOKUP(O20,Calc!$AB$8:$AC$31,2)),"0")</f>
        <v>48</v>
      </c>
      <c r="Q20" s="84"/>
      <c r="R20" s="4" t="str">
        <f>IF(Q20&gt;0,(VLOOKUP(Q20,Calc!$AG$8:$AH$31,2)),"0")</f>
        <v>0</v>
      </c>
      <c r="S20" s="84"/>
      <c r="T20" s="4" t="str">
        <f>IF(S20&gt;0,(VLOOKUP(S20,Calc!$AL$8:$AM$31,2)),"0")</f>
        <v>0</v>
      </c>
      <c r="U20" s="84"/>
      <c r="V20" s="4" t="str">
        <f>IF(U20&gt;0,(VLOOKUP(U20,Calc!$AQ$8:$AR$31,2)),"0")</f>
        <v>0</v>
      </c>
      <c r="W20" s="84"/>
      <c r="X20" s="4" t="str">
        <f>IF(W20&gt;0,(VLOOKUP(W20,Calc!$AV$8:$AW$31,2)),"0")</f>
        <v>0</v>
      </c>
      <c r="Y20" s="84"/>
      <c r="Z20" s="4" t="str">
        <f>IF(Y20&gt;0,(VLOOKUP(Y20,Calc!$BA$8:$BB$31,2)),"0")</f>
        <v>0</v>
      </c>
      <c r="AA20" s="84"/>
      <c r="AB20" s="4" t="str">
        <f>IF(AA20&gt;0,(VLOOKUP(AA20,Calc!$BF$8:$BG$31,2)),"0")</f>
        <v>0</v>
      </c>
      <c r="AC20" s="84"/>
      <c r="AD20" s="4" t="str">
        <f>IF(AC20&gt;0,(VLOOKUP(AC20,Calc!$BK$8:$BL$31,2)),"0")</f>
        <v>0</v>
      </c>
      <c r="AE20" s="93"/>
      <c r="AF20" s="93"/>
      <c r="AG20" s="93"/>
      <c r="AH20" s="93"/>
      <c r="AI20" s="24" t="str">
        <f t="shared" si="0"/>
        <v>0</v>
      </c>
      <c r="AJ20" s="93"/>
      <c r="AK20" s="93"/>
      <c r="AL20" s="93"/>
      <c r="AM20" s="93"/>
      <c r="AN20" s="24" t="str">
        <f t="shared" si="1"/>
        <v>0</v>
      </c>
      <c r="AO20" s="74">
        <f t="shared" si="2"/>
        <v>292</v>
      </c>
      <c r="AP20" s="82">
        <v>37</v>
      </c>
      <c r="AQ20" s="82">
        <v>199</v>
      </c>
      <c r="AR20" s="82"/>
      <c r="AS20" s="82"/>
      <c r="AT20" s="75">
        <f t="shared" si="5"/>
        <v>236</v>
      </c>
      <c r="AU20" s="75">
        <f t="shared" si="6"/>
        <v>12</v>
      </c>
      <c r="AV20" s="76">
        <f t="shared" si="7"/>
        <v>98</v>
      </c>
      <c r="AW20" s="76">
        <f t="shared" si="3"/>
        <v>3</v>
      </c>
      <c r="AX20" s="137">
        <f t="shared" si="8"/>
        <v>296</v>
      </c>
      <c r="AY20" s="137">
        <f t="shared" si="9"/>
        <v>12</v>
      </c>
      <c r="AZ20" s="134">
        <f t="shared" si="10"/>
        <v>98</v>
      </c>
      <c r="BA20" s="134">
        <f t="shared" si="11"/>
        <v>2</v>
      </c>
      <c r="BB20" s="77">
        <f t="shared" si="4"/>
        <v>528</v>
      </c>
      <c r="BC20" s="77">
        <f t="shared" si="12"/>
        <v>12</v>
      </c>
      <c r="BD20" s="29"/>
    </row>
    <row r="21" spans="1:56" ht="15.75" thickBot="1">
      <c r="A21" s="83" t="s">
        <v>79</v>
      </c>
      <c r="B21" s="83" t="s">
        <v>90</v>
      </c>
      <c r="C21" s="84" t="s">
        <v>91</v>
      </c>
      <c r="D21" s="119" t="s">
        <v>88</v>
      </c>
      <c r="E21" s="84">
        <v>4213</v>
      </c>
      <c r="F21" s="4">
        <f>IF(E21&gt;0,(VLOOKUP(E21,Calc!$C$8:$D$31,2)),"0")</f>
        <v>38</v>
      </c>
      <c r="G21" s="84">
        <v>4123</v>
      </c>
      <c r="H21" s="4">
        <f>IF(G21&gt;0,(VLOOKUP(G21,Calc!$H$8:$I$31,2)),"0")</f>
        <v>50</v>
      </c>
      <c r="I21" s="84">
        <v>4132</v>
      </c>
      <c r="J21" s="4">
        <f>IF(I21&gt;0,(VLOOKUP(I21,Calc!$M$8:$N$31,2)),"0")</f>
        <v>44</v>
      </c>
      <c r="K21" s="84">
        <v>1324</v>
      </c>
      <c r="L21" s="4">
        <f>IF(K21&gt;0,(VLOOKUP(K21,Calc!$R$8:$S$31,2)),"0")</f>
        <v>48</v>
      </c>
      <c r="M21" s="84">
        <v>4312</v>
      </c>
      <c r="N21" s="4">
        <f>IF(M21&gt;0,(VLOOKUP(M21,Calc!$W$8:$X$31,2)),"0")</f>
        <v>48</v>
      </c>
      <c r="O21" s="84">
        <v>4231</v>
      </c>
      <c r="P21" s="4">
        <f>IF(O21&gt;0,(VLOOKUP(O21,Calc!$AB$8:$AC$31,2)),"0")</f>
        <v>42</v>
      </c>
      <c r="Q21" s="84"/>
      <c r="R21" s="4" t="str">
        <f>IF(Q21&gt;0,(VLOOKUP(Q21,Calc!$AG$8:$AH$31,2)),"0")</f>
        <v>0</v>
      </c>
      <c r="S21" s="84"/>
      <c r="T21" s="4" t="str">
        <f>IF(S21&gt;0,(VLOOKUP(S21,Calc!$AL$8:$AM$31,2)),"0")</f>
        <v>0</v>
      </c>
      <c r="U21" s="84"/>
      <c r="V21" s="4" t="str">
        <f>IF(U21&gt;0,(VLOOKUP(U21,Calc!$AQ$8:$AR$31,2)),"0")</f>
        <v>0</v>
      </c>
      <c r="W21" s="84"/>
      <c r="X21" s="4" t="str">
        <f>IF(W21&gt;0,(VLOOKUP(W21,Calc!$AV$8:$AW$31,2)),"0")</f>
        <v>0</v>
      </c>
      <c r="Y21" s="84"/>
      <c r="Z21" s="4" t="str">
        <f>IF(Y21&gt;0,(VLOOKUP(Y21,Calc!$BA$8:$BB$31,2)),"0")</f>
        <v>0</v>
      </c>
      <c r="AA21" s="84"/>
      <c r="AB21" s="4" t="str">
        <f>IF(AA21&gt;0,(VLOOKUP(AA21,Calc!$BF$8:$BG$31,2)),"0")</f>
        <v>0</v>
      </c>
      <c r="AC21" s="84"/>
      <c r="AD21" s="4" t="str">
        <f>IF(AC21&gt;0,(VLOOKUP(AC21,Calc!$BK$8:$BL$31,2)),"0")</f>
        <v>0</v>
      </c>
      <c r="AE21" s="93"/>
      <c r="AF21" s="93"/>
      <c r="AG21" s="93"/>
      <c r="AH21" s="93"/>
      <c r="AI21" s="24" t="str">
        <f t="shared" si="0"/>
        <v>0</v>
      </c>
      <c r="AJ21" s="93"/>
      <c r="AK21" s="93"/>
      <c r="AL21" s="93"/>
      <c r="AM21" s="93"/>
      <c r="AN21" s="24" t="str">
        <f t="shared" si="1"/>
        <v>0</v>
      </c>
      <c r="AO21" s="74">
        <f t="shared" si="2"/>
        <v>270</v>
      </c>
      <c r="AP21" s="84">
        <v>36</v>
      </c>
      <c r="AQ21" s="84">
        <v>235</v>
      </c>
      <c r="AR21" s="84"/>
      <c r="AS21" s="84"/>
      <c r="AT21" s="75">
        <f t="shared" si="5"/>
        <v>271</v>
      </c>
      <c r="AU21" s="75">
        <f t="shared" si="6"/>
        <v>10</v>
      </c>
      <c r="AV21" s="76">
        <f t="shared" si="7"/>
        <v>90</v>
      </c>
      <c r="AW21" s="76">
        <f t="shared" si="3"/>
        <v>15</v>
      </c>
      <c r="AX21" s="137">
        <f t="shared" si="8"/>
        <v>327</v>
      </c>
      <c r="AY21" s="137">
        <f t="shared" si="9"/>
        <v>9</v>
      </c>
      <c r="AZ21" s="134">
        <f t="shared" si="10"/>
        <v>90</v>
      </c>
      <c r="BA21" s="134">
        <f t="shared" si="11"/>
        <v>15</v>
      </c>
      <c r="BB21" s="77">
        <f t="shared" si="4"/>
        <v>541</v>
      </c>
      <c r="BC21" s="77">
        <f t="shared" si="12"/>
        <v>9</v>
      </c>
      <c r="BD21" s="29"/>
    </row>
    <row r="22" spans="1:56" ht="15.75" thickBot="1">
      <c r="A22" s="83" t="s">
        <v>80</v>
      </c>
      <c r="B22" s="83" t="s">
        <v>90</v>
      </c>
      <c r="C22" s="84" t="s">
        <v>92</v>
      </c>
      <c r="D22" s="119" t="s">
        <v>88</v>
      </c>
      <c r="E22" s="84">
        <v>2143</v>
      </c>
      <c r="F22" s="4">
        <f>IF(E22&gt;0,(VLOOKUP(E22,Calc!$C$8:$D$31,2)),"0")</f>
        <v>47</v>
      </c>
      <c r="G22" s="84">
        <v>4123</v>
      </c>
      <c r="H22" s="4">
        <f>IF(G22&gt;0,(VLOOKUP(G22,Calc!$H$8:$I$31,2)),"0")</f>
        <v>50</v>
      </c>
      <c r="I22" s="84">
        <v>1423</v>
      </c>
      <c r="J22" s="4">
        <f>IF(I22&gt;0,(VLOOKUP(I22,Calc!$M$8:$N$31,2)),"0")</f>
        <v>50</v>
      </c>
      <c r="K22" s="84">
        <v>1234</v>
      </c>
      <c r="L22" s="4">
        <f>IF(K22&gt;0,(VLOOKUP(K22,Calc!$R$8:$S$31,2)),"0")</f>
        <v>50</v>
      </c>
      <c r="M22" s="84">
        <v>4132</v>
      </c>
      <c r="N22" s="4">
        <f>IF(M22&gt;0,(VLOOKUP(M22,Calc!$W$8:$X$31,2)),"0")</f>
        <v>50</v>
      </c>
      <c r="O22" s="84">
        <v>4321</v>
      </c>
      <c r="P22" s="4">
        <f>IF(O22&gt;0,(VLOOKUP(O22,Calc!$AB$8:$AC$31,2)),"0")</f>
        <v>47</v>
      </c>
      <c r="Q22" s="84"/>
      <c r="R22" s="4" t="str">
        <f>IF(Q22&gt;0,(VLOOKUP(Q22,Calc!$AG$8:$AH$31,2)),"0")</f>
        <v>0</v>
      </c>
      <c r="S22" s="84"/>
      <c r="T22" s="4" t="str">
        <f>IF(S22&gt;0,(VLOOKUP(S22,Calc!$AL$8:$AM$31,2)),"0")</f>
        <v>0</v>
      </c>
      <c r="U22" s="84"/>
      <c r="V22" s="4" t="str">
        <f>IF(U22&gt;0,(VLOOKUP(U22,Calc!$AQ$8:$AR$31,2)),"0")</f>
        <v>0</v>
      </c>
      <c r="W22" s="84"/>
      <c r="X22" s="4" t="str">
        <f>IF(W22&gt;0,(VLOOKUP(W22,Calc!$AV$8:$AW$31,2)),"0")</f>
        <v>0</v>
      </c>
      <c r="Y22" s="84"/>
      <c r="Z22" s="4" t="str">
        <f>IF(Y22&gt;0,(VLOOKUP(Y22,Calc!$BA$8:$BB$31,2)),"0")</f>
        <v>0</v>
      </c>
      <c r="AA22" s="84"/>
      <c r="AB22" s="4" t="str">
        <f>IF(AA22&gt;0,(VLOOKUP(AA22,Calc!$BF$8:$BG$31,2)),"0")</f>
        <v>0</v>
      </c>
      <c r="AC22" s="84"/>
      <c r="AD22" s="4" t="str">
        <f>IF(AC22&gt;0,(VLOOKUP(AC22,Calc!$BK$8:$BL$31,2)),"0")</f>
        <v>0</v>
      </c>
      <c r="AE22" s="93"/>
      <c r="AF22" s="93"/>
      <c r="AG22" s="93"/>
      <c r="AH22" s="93"/>
      <c r="AI22" s="24" t="str">
        <f t="shared" si="0"/>
        <v>0</v>
      </c>
      <c r="AJ22" s="93"/>
      <c r="AK22" s="93"/>
      <c r="AL22" s="93"/>
      <c r="AM22" s="93"/>
      <c r="AN22" s="24" t="str">
        <f t="shared" si="1"/>
        <v>0</v>
      </c>
      <c r="AO22" s="74">
        <f t="shared" si="2"/>
        <v>294</v>
      </c>
      <c r="AP22" s="82">
        <v>44</v>
      </c>
      <c r="AQ22" s="82">
        <v>248</v>
      </c>
      <c r="AR22" s="82"/>
      <c r="AS22" s="82"/>
      <c r="AT22" s="75">
        <f t="shared" si="5"/>
        <v>292</v>
      </c>
      <c r="AU22" s="75">
        <f t="shared" si="6"/>
        <v>7</v>
      </c>
      <c r="AV22" s="76">
        <f t="shared" si="7"/>
        <v>97</v>
      </c>
      <c r="AW22" s="76">
        <f t="shared" si="3"/>
        <v>5</v>
      </c>
      <c r="AX22" s="137">
        <f t="shared" si="8"/>
        <v>348</v>
      </c>
      <c r="AY22" s="137">
        <f t="shared" si="9"/>
        <v>6</v>
      </c>
      <c r="AZ22" s="134">
        <f t="shared" si="10"/>
        <v>97</v>
      </c>
      <c r="BA22" s="134">
        <f t="shared" si="11"/>
        <v>4</v>
      </c>
      <c r="BB22" s="77">
        <f t="shared" si="4"/>
        <v>586</v>
      </c>
      <c r="BC22" s="77">
        <f t="shared" si="12"/>
        <v>5</v>
      </c>
      <c r="BD22" s="29"/>
    </row>
    <row r="23" spans="1:56" ht="15.75" thickBot="1">
      <c r="A23" s="83" t="s">
        <v>81</v>
      </c>
      <c r="B23" s="83" t="s">
        <v>90</v>
      </c>
      <c r="C23" s="84" t="s">
        <v>93</v>
      </c>
      <c r="D23" s="119" t="s">
        <v>88</v>
      </c>
      <c r="E23" s="84">
        <v>2143</v>
      </c>
      <c r="F23" s="4">
        <f>IF(E23&gt;0,(VLOOKUP(E23,Calc!$C$8:$D$31,2)),"0")</f>
        <v>47</v>
      </c>
      <c r="G23" s="84">
        <v>4123</v>
      </c>
      <c r="H23" s="4">
        <f>IF(G23&gt;0,(VLOOKUP(G23,Calc!$H$8:$I$31,2)),"0")</f>
        <v>50</v>
      </c>
      <c r="I23" s="84">
        <v>4312</v>
      </c>
      <c r="J23" s="4">
        <f>IF(I23&gt;0,(VLOOKUP(I23,Calc!$M$8:$N$31,2)),"0")</f>
        <v>36</v>
      </c>
      <c r="K23" s="84">
        <v>1234</v>
      </c>
      <c r="L23" s="4">
        <f>IF(K23&gt;0,(VLOOKUP(K23,Calc!$R$8:$S$31,2)),"0")</f>
        <v>50</v>
      </c>
      <c r="M23" s="84">
        <v>4132</v>
      </c>
      <c r="N23" s="4">
        <f>IF(M23&gt;0,(VLOOKUP(M23,Calc!$W$8:$X$31,2)),"0")</f>
        <v>50</v>
      </c>
      <c r="O23" s="84">
        <v>4321</v>
      </c>
      <c r="P23" s="4">
        <f>IF(O23&gt;0,(VLOOKUP(O23,Calc!$AB$8:$AC$31,2)),"0")</f>
        <v>47</v>
      </c>
      <c r="Q23" s="84"/>
      <c r="R23" s="4" t="str">
        <f>IF(Q23&gt;0,(VLOOKUP(Q23,Calc!$AG$8:$AH$31,2)),"0")</f>
        <v>0</v>
      </c>
      <c r="S23" s="84"/>
      <c r="T23" s="4" t="str">
        <f>IF(S23&gt;0,(VLOOKUP(S23,Calc!$AL$8:$AM$31,2)),"0")</f>
        <v>0</v>
      </c>
      <c r="U23" s="84"/>
      <c r="V23" s="4" t="str">
        <f>IF(U23&gt;0,(VLOOKUP(U23,Calc!$AQ$8:$AR$31,2)),"0")</f>
        <v>0</v>
      </c>
      <c r="W23" s="84"/>
      <c r="X23" s="4" t="str">
        <f>IF(W23&gt;0,(VLOOKUP(W23,Calc!$AV$8:$AW$31,2)),"0")</f>
        <v>0</v>
      </c>
      <c r="Y23" s="84"/>
      <c r="Z23" s="4" t="str">
        <f>IF(Y23&gt;0,(VLOOKUP(Y23,Calc!$BA$8:$BB$31,2)),"0")</f>
        <v>0</v>
      </c>
      <c r="AA23" s="84"/>
      <c r="AB23" s="4" t="str">
        <f>IF(AA23&gt;0,(VLOOKUP(AA23,Calc!$BF$8:$BG$31,2)),"0")</f>
        <v>0</v>
      </c>
      <c r="AC23" s="84"/>
      <c r="AD23" s="4" t="str">
        <f>IF(AC23&gt;0,(VLOOKUP(AC23,Calc!$BK$8:$BL$31,2)),"0")</f>
        <v>0</v>
      </c>
      <c r="AE23" s="93"/>
      <c r="AF23" s="93"/>
      <c r="AG23" s="93"/>
      <c r="AH23" s="93"/>
      <c r="AI23" s="24" t="str">
        <f t="shared" si="0"/>
        <v>0</v>
      </c>
      <c r="AJ23" s="93"/>
      <c r="AK23" s="93"/>
      <c r="AL23" s="93"/>
      <c r="AM23" s="93"/>
      <c r="AN23" s="24" t="str">
        <f t="shared" si="1"/>
        <v>0</v>
      </c>
      <c r="AO23" s="74">
        <f t="shared" si="2"/>
        <v>280</v>
      </c>
      <c r="AP23" s="84">
        <v>38</v>
      </c>
      <c r="AQ23" s="84">
        <v>151</v>
      </c>
      <c r="AR23" s="84"/>
      <c r="AS23" s="84"/>
      <c r="AT23" s="75">
        <f t="shared" si="5"/>
        <v>189</v>
      </c>
      <c r="AU23" s="75">
        <f t="shared" si="6"/>
        <v>18</v>
      </c>
      <c r="AV23" s="76">
        <f t="shared" si="7"/>
        <v>97</v>
      </c>
      <c r="AW23" s="76">
        <f t="shared" si="3"/>
        <v>5</v>
      </c>
      <c r="AX23" s="137">
        <f t="shared" si="8"/>
        <v>237</v>
      </c>
      <c r="AY23" s="137">
        <f t="shared" si="9"/>
        <v>19</v>
      </c>
      <c r="AZ23" s="134">
        <f t="shared" si="10"/>
        <v>97</v>
      </c>
      <c r="BA23" s="134">
        <f t="shared" si="11"/>
        <v>4</v>
      </c>
      <c r="BB23" s="77">
        <f t="shared" si="4"/>
        <v>469</v>
      </c>
      <c r="BC23" s="77">
        <f t="shared" si="12"/>
        <v>16</v>
      </c>
      <c r="BD23" s="29"/>
    </row>
    <row r="24" spans="1:56" ht="15.75" thickBot="1">
      <c r="A24" s="83" t="s">
        <v>82</v>
      </c>
      <c r="B24" s="83" t="s">
        <v>94</v>
      </c>
      <c r="C24" s="84" t="s">
        <v>95</v>
      </c>
      <c r="D24" s="119" t="s">
        <v>88</v>
      </c>
      <c r="E24" s="84">
        <v>4123</v>
      </c>
      <c r="F24" s="4">
        <f>IF(E24&gt;0,(VLOOKUP(E24,Calc!$C$8:$D$31,2)),"0")</f>
        <v>41</v>
      </c>
      <c r="G24" s="84">
        <v>4213</v>
      </c>
      <c r="H24" s="4">
        <f>IF(G24&gt;0,(VLOOKUP(G24,Calc!$H$8:$I$31,2)),"0")</f>
        <v>47</v>
      </c>
      <c r="I24" s="84">
        <v>1432</v>
      </c>
      <c r="J24" s="4">
        <f>IF(I24&gt;0,(VLOOKUP(I24,Calc!$M$8:$N$31,2)),"0")</f>
        <v>47</v>
      </c>
      <c r="K24" s="84">
        <v>4123</v>
      </c>
      <c r="L24" s="4">
        <f>IF(K24&gt;0,(VLOOKUP(K24,Calc!$R$8:$S$31,2)),"0")</f>
        <v>31</v>
      </c>
      <c r="M24" s="84">
        <v>4132</v>
      </c>
      <c r="N24" s="4">
        <f>IF(M24&gt;0,(VLOOKUP(M24,Calc!$W$8:$X$31,2)),"0")</f>
        <v>50</v>
      </c>
      <c r="O24" s="84">
        <v>4321</v>
      </c>
      <c r="P24" s="4">
        <f>IF(O24&gt;0,(VLOOKUP(O24,Calc!$AB$8:$AC$31,2)),"0")</f>
        <v>47</v>
      </c>
      <c r="Q24" s="84"/>
      <c r="R24" s="4" t="str">
        <f>IF(Q24&gt;0,(VLOOKUP(Q24,Calc!$AG$8:$AH$31,2)),"0")</f>
        <v>0</v>
      </c>
      <c r="S24" s="84"/>
      <c r="T24" s="4" t="str">
        <f>IF(S24&gt;0,(VLOOKUP(S24,Calc!$AL$8:$AM$31,2)),"0")</f>
        <v>0</v>
      </c>
      <c r="U24" s="84"/>
      <c r="V24" s="4" t="str">
        <f>IF(U24&gt;0,(VLOOKUP(U24,Calc!$AQ$8:$AR$31,2)),"0")</f>
        <v>0</v>
      </c>
      <c r="W24" s="84"/>
      <c r="X24" s="4" t="str">
        <f>IF(W24&gt;0,(VLOOKUP(W24,Calc!$AV$8:$AW$31,2)),"0")</f>
        <v>0</v>
      </c>
      <c r="Y24" s="84"/>
      <c r="Z24" s="4" t="str">
        <f>IF(Y24&gt;0,(VLOOKUP(Y24,Calc!$BA$8:$BB$31,2)),"0")</f>
        <v>0</v>
      </c>
      <c r="AA24" s="84"/>
      <c r="AB24" s="4" t="str">
        <f>IF(AA24&gt;0,(VLOOKUP(AA24,Calc!$BF$8:$BG$31,2)),"0")</f>
        <v>0</v>
      </c>
      <c r="AC24" s="84"/>
      <c r="AD24" s="4" t="str">
        <f>IF(AC24&gt;0,(VLOOKUP(AC24,Calc!$BK$8:$BL$31,2)),"0")</f>
        <v>0</v>
      </c>
      <c r="AE24" s="93"/>
      <c r="AF24" s="93"/>
      <c r="AG24" s="93"/>
      <c r="AH24" s="93"/>
      <c r="AI24" s="24" t="str">
        <f t="shared" si="0"/>
        <v>0</v>
      </c>
      <c r="AJ24" s="93"/>
      <c r="AK24" s="93"/>
      <c r="AL24" s="93"/>
      <c r="AM24" s="93"/>
      <c r="AN24" s="24" t="str">
        <f t="shared" si="1"/>
        <v>0</v>
      </c>
      <c r="AO24" s="74">
        <f t="shared" si="2"/>
        <v>263</v>
      </c>
      <c r="AP24" s="82">
        <v>25</v>
      </c>
      <c r="AQ24" s="82">
        <v>168</v>
      </c>
      <c r="AR24" s="82"/>
      <c r="AS24" s="82"/>
      <c r="AT24" s="75">
        <f t="shared" si="5"/>
        <v>193</v>
      </c>
      <c r="AU24" s="75">
        <f t="shared" si="6"/>
        <v>17</v>
      </c>
      <c r="AV24" s="76">
        <f t="shared" si="7"/>
        <v>97</v>
      </c>
      <c r="AW24" s="76">
        <f t="shared" si="3"/>
        <v>5</v>
      </c>
      <c r="AX24" s="137">
        <f t="shared" si="8"/>
        <v>246</v>
      </c>
      <c r="AY24" s="137">
        <f t="shared" si="9"/>
        <v>17</v>
      </c>
      <c r="AZ24" s="134">
        <f t="shared" si="10"/>
        <v>97</v>
      </c>
      <c r="BA24" s="134">
        <f t="shared" si="11"/>
        <v>4</v>
      </c>
      <c r="BB24" s="77">
        <f t="shared" si="4"/>
        <v>456</v>
      </c>
      <c r="BC24" s="77">
        <f t="shared" si="12"/>
        <v>18</v>
      </c>
      <c r="BD24" s="29"/>
    </row>
    <row r="25" spans="1:56" ht="15.75" thickBot="1">
      <c r="A25" s="83" t="s">
        <v>83</v>
      </c>
      <c r="B25" s="83" t="s">
        <v>94</v>
      </c>
      <c r="C25" s="84" t="s">
        <v>96</v>
      </c>
      <c r="D25" s="119" t="s">
        <v>88</v>
      </c>
      <c r="E25" s="84">
        <v>2143</v>
      </c>
      <c r="F25" s="4">
        <f>IF(E25&gt;0,(VLOOKUP(E25,Calc!$C$8:$D$31,2)),"0")</f>
        <v>47</v>
      </c>
      <c r="G25" s="84">
        <v>4132</v>
      </c>
      <c r="H25" s="4">
        <f>IF(G25&gt;0,(VLOOKUP(G25,Calc!$H$8:$I$31,2)),"0")</f>
        <v>47</v>
      </c>
      <c r="I25" s="84">
        <v>1423</v>
      </c>
      <c r="J25" s="4">
        <f>IF(I25&gt;0,(VLOOKUP(I25,Calc!$M$8:$N$31,2)),"0")</f>
        <v>50</v>
      </c>
      <c r="K25" s="84">
        <v>1324</v>
      </c>
      <c r="L25" s="4">
        <f>IF(K25&gt;0,(VLOOKUP(K25,Calc!$R$8:$S$31,2)),"0")</f>
        <v>48</v>
      </c>
      <c r="M25" s="84">
        <v>4312</v>
      </c>
      <c r="N25" s="4">
        <f>IF(M25&gt;0,(VLOOKUP(M25,Calc!$W$8:$X$31,2)),"0")</f>
        <v>48</v>
      </c>
      <c r="O25" s="84">
        <v>3142</v>
      </c>
      <c r="P25" s="4">
        <f>IF(O25&gt;0,(VLOOKUP(O25,Calc!$AB$8:$AC$31,2)),"0")</f>
        <v>40</v>
      </c>
      <c r="Q25" s="84"/>
      <c r="R25" s="4" t="str">
        <f>IF(Q25&gt;0,(VLOOKUP(Q25,Calc!$AG$8:$AH$31,2)),"0")</f>
        <v>0</v>
      </c>
      <c r="S25" s="84"/>
      <c r="T25" s="4" t="str">
        <f>IF(S25&gt;0,(VLOOKUP(S25,Calc!$AL$8:$AM$31,2)),"0")</f>
        <v>0</v>
      </c>
      <c r="U25" s="84"/>
      <c r="V25" s="4" t="str">
        <f>IF(U25&gt;0,(VLOOKUP(U25,Calc!$AQ$8:$AR$31,2)),"0")</f>
        <v>0</v>
      </c>
      <c r="W25" s="84"/>
      <c r="X25" s="4" t="str">
        <f>IF(W25&gt;0,(VLOOKUP(W25,Calc!$AV$8:$AW$31,2)),"0")</f>
        <v>0</v>
      </c>
      <c r="Y25" s="84"/>
      <c r="Z25" s="4" t="str">
        <f>IF(Y25&gt;0,(VLOOKUP(Y25,Calc!$BA$8:$BB$31,2)),"0")</f>
        <v>0</v>
      </c>
      <c r="AA25" s="84"/>
      <c r="AB25" s="4" t="str">
        <f>IF(AA25&gt;0,(VLOOKUP(AA25,Calc!$BF$8:$BG$31,2)),"0")</f>
        <v>0</v>
      </c>
      <c r="AC25" s="84"/>
      <c r="AD25" s="4" t="str">
        <f>IF(AC25&gt;0,(VLOOKUP(AC25,Calc!$BK$8:$BL$31,2)),"0")</f>
        <v>0</v>
      </c>
      <c r="AE25" s="93"/>
      <c r="AF25" s="93"/>
      <c r="AG25" s="93"/>
      <c r="AH25" s="93"/>
      <c r="AI25" s="24" t="str">
        <f t="shared" si="0"/>
        <v>0</v>
      </c>
      <c r="AJ25" s="93"/>
      <c r="AK25" s="93"/>
      <c r="AL25" s="93"/>
      <c r="AM25" s="93"/>
      <c r="AN25" s="24" t="str">
        <f t="shared" si="1"/>
        <v>0</v>
      </c>
      <c r="AO25" s="74">
        <f t="shared" si="2"/>
        <v>280</v>
      </c>
      <c r="AP25" s="84">
        <v>33</v>
      </c>
      <c r="AQ25" s="84">
        <v>174</v>
      </c>
      <c r="AR25" s="84"/>
      <c r="AS25" s="84"/>
      <c r="AT25" s="75">
        <f t="shared" si="5"/>
        <v>207</v>
      </c>
      <c r="AU25" s="75">
        <f t="shared" si="6"/>
        <v>16</v>
      </c>
      <c r="AV25" s="76">
        <f t="shared" si="7"/>
        <v>88</v>
      </c>
      <c r="AW25" s="76">
        <f t="shared" si="3"/>
        <v>17</v>
      </c>
      <c r="AX25" s="137">
        <f t="shared" si="8"/>
        <v>272</v>
      </c>
      <c r="AY25" s="137">
        <f t="shared" si="9"/>
        <v>14</v>
      </c>
      <c r="AZ25" s="134">
        <f t="shared" si="10"/>
        <v>88</v>
      </c>
      <c r="BA25" s="134">
        <f t="shared" si="11"/>
        <v>17</v>
      </c>
      <c r="BB25" s="77">
        <f t="shared" si="4"/>
        <v>487</v>
      </c>
      <c r="BC25" s="77">
        <f t="shared" si="12"/>
        <v>13</v>
      </c>
      <c r="BD25" s="29"/>
    </row>
    <row r="26" spans="1:56" ht="15.75" thickBot="1">
      <c r="A26" s="83" t="s">
        <v>104</v>
      </c>
      <c r="B26" s="83" t="s">
        <v>94</v>
      </c>
      <c r="C26" s="84" t="s">
        <v>97</v>
      </c>
      <c r="D26" s="119" t="s">
        <v>88</v>
      </c>
      <c r="E26" s="84">
        <v>4123</v>
      </c>
      <c r="F26" s="4">
        <f>IF(E26&gt;0,(VLOOKUP(E26,Calc!$C$8:$D$31,2)),"0")</f>
        <v>41</v>
      </c>
      <c r="G26" s="84">
        <v>4123</v>
      </c>
      <c r="H26" s="4">
        <f>IF(G26&gt;0,(VLOOKUP(G26,Calc!$H$8:$I$31,2)),"0")</f>
        <v>50</v>
      </c>
      <c r="I26" s="84">
        <v>2431</v>
      </c>
      <c r="J26" s="4">
        <f>IF(I26&gt;0,(VLOOKUP(I26,Calc!$M$8:$N$31,2)),"0")</f>
        <v>32</v>
      </c>
      <c r="K26" s="84">
        <v>4123</v>
      </c>
      <c r="L26" s="4">
        <f>IF(K26&gt;0,(VLOOKUP(K26,Calc!$R$8:$S$31,2)),"0")</f>
        <v>31</v>
      </c>
      <c r="M26" s="84">
        <v>4312</v>
      </c>
      <c r="N26" s="4">
        <f>IF(M26&gt;0,(VLOOKUP(M26,Calc!$W$8:$X$31,2)),"0")</f>
        <v>48</v>
      </c>
      <c r="O26" s="84">
        <v>4321</v>
      </c>
      <c r="P26" s="4">
        <f>IF(O26&gt;0,(VLOOKUP(O26,Calc!$AB$8:$AC$31,2)),"0")</f>
        <v>47</v>
      </c>
      <c r="Q26" s="84"/>
      <c r="R26" s="4" t="str">
        <f>IF(Q26&gt;0,(VLOOKUP(Q26,Calc!$AG$8:$AH$31,2)),"0")</f>
        <v>0</v>
      </c>
      <c r="S26" s="84"/>
      <c r="T26" s="4" t="str">
        <f>IF(S26&gt;0,(VLOOKUP(S26,Calc!$AL$8:$AM$31,2)),"0")</f>
        <v>0</v>
      </c>
      <c r="U26" s="84"/>
      <c r="V26" s="4" t="str">
        <f>IF(U26&gt;0,(VLOOKUP(U26,Calc!$AQ$8:$AR$31,2)),"0")</f>
        <v>0</v>
      </c>
      <c r="W26" s="84"/>
      <c r="X26" s="4" t="str">
        <f>IF(W26&gt;0,(VLOOKUP(W26,Calc!$AV$8:$AW$31,2)),"0")</f>
        <v>0</v>
      </c>
      <c r="Y26" s="84"/>
      <c r="Z26" s="4" t="str">
        <f>IF(Y26&gt;0,(VLOOKUP(Y26,Calc!$BA$8:$BB$31,2)),"0")</f>
        <v>0</v>
      </c>
      <c r="AA26" s="84"/>
      <c r="AB26" s="4" t="str">
        <f>IF(AA26&gt;0,(VLOOKUP(AA26,Calc!$BF$8:$BG$31,2)),"0")</f>
        <v>0</v>
      </c>
      <c r="AC26" s="84"/>
      <c r="AD26" s="4" t="str">
        <f>IF(AC26&gt;0,(VLOOKUP(AC26,Calc!$BK$8:$BL$31,2)),"0")</f>
        <v>0</v>
      </c>
      <c r="AE26" s="93"/>
      <c r="AF26" s="93"/>
      <c r="AG26" s="93"/>
      <c r="AH26" s="93"/>
      <c r="AI26" s="24" t="str">
        <f t="shared" si="0"/>
        <v>0</v>
      </c>
      <c r="AJ26" s="93"/>
      <c r="AK26" s="93"/>
      <c r="AL26" s="93"/>
      <c r="AM26" s="93"/>
      <c r="AN26" s="24" t="str">
        <f t="shared" si="1"/>
        <v>0</v>
      </c>
      <c r="AO26" s="74">
        <f t="shared" si="2"/>
        <v>249</v>
      </c>
      <c r="AP26" s="82">
        <v>31</v>
      </c>
      <c r="AQ26" s="82">
        <v>195</v>
      </c>
      <c r="AR26" s="82"/>
      <c r="AS26" s="82"/>
      <c r="AT26" s="75">
        <f t="shared" si="5"/>
        <v>226</v>
      </c>
      <c r="AU26" s="75">
        <f t="shared" si="6"/>
        <v>13</v>
      </c>
      <c r="AV26" s="76">
        <f t="shared" si="7"/>
        <v>95</v>
      </c>
      <c r="AW26" s="76">
        <f t="shared" si="3"/>
        <v>8</v>
      </c>
      <c r="AX26" s="137">
        <f t="shared" si="8"/>
        <v>258</v>
      </c>
      <c r="AY26" s="137">
        <f t="shared" si="9"/>
        <v>16</v>
      </c>
      <c r="AZ26" s="134">
        <f t="shared" si="10"/>
        <v>95</v>
      </c>
      <c r="BA26" s="134">
        <f t="shared" si="11"/>
        <v>7</v>
      </c>
      <c r="BB26" s="77">
        <f t="shared" si="4"/>
        <v>475</v>
      </c>
      <c r="BC26" s="77">
        <f t="shared" si="12"/>
        <v>15</v>
      </c>
      <c r="BD26" s="29"/>
    </row>
    <row r="27" spans="1:56" ht="15.75" thickBot="1">
      <c r="A27" s="83" t="s">
        <v>85</v>
      </c>
      <c r="B27" s="83" t="s">
        <v>94</v>
      </c>
      <c r="C27" s="84" t="s">
        <v>98</v>
      </c>
      <c r="D27" s="119" t="s">
        <v>88</v>
      </c>
      <c r="E27" s="84">
        <v>4123</v>
      </c>
      <c r="F27" s="4">
        <f>IF(E27&gt;0,(VLOOKUP(E27,Calc!$C$8:$D$31,2)),"0")</f>
        <v>41</v>
      </c>
      <c r="G27" s="84">
        <v>4123</v>
      </c>
      <c r="H27" s="4">
        <f>IF(G27&gt;0,(VLOOKUP(G27,Calc!$H$8:$I$31,2)),"0")</f>
        <v>50</v>
      </c>
      <c r="I27" s="84">
        <v>4312</v>
      </c>
      <c r="J27" s="4">
        <f>IF(I27&gt;0,(VLOOKUP(I27,Calc!$M$8:$N$31,2)),"0")</f>
        <v>36</v>
      </c>
      <c r="K27" s="84">
        <v>1423</v>
      </c>
      <c r="L27" s="4">
        <f>IF(K27&gt;0,(VLOOKUP(K27,Calc!$R$8:$S$31,2)),"0")</f>
        <v>40</v>
      </c>
      <c r="M27" s="84">
        <v>4132</v>
      </c>
      <c r="N27" s="4">
        <f>IF(M27&gt;0,(VLOOKUP(M27,Calc!$W$8:$X$31,2)),"0")</f>
        <v>50</v>
      </c>
      <c r="O27" s="84">
        <v>4231</v>
      </c>
      <c r="P27" s="4">
        <f>IF(O27&gt;0,(VLOOKUP(O27,Calc!$AB$8:$AC$31,2)),"0")</f>
        <v>42</v>
      </c>
      <c r="Q27" s="84"/>
      <c r="R27" s="4" t="str">
        <f>IF(Q27&gt;0,(VLOOKUP(Q27,Calc!$AG$8:$AH$31,2)),"0")</f>
        <v>0</v>
      </c>
      <c r="S27" s="84"/>
      <c r="T27" s="4" t="str">
        <f>IF(S27&gt;0,(VLOOKUP(S27,Calc!$AL$8:$AM$31,2)),"0")</f>
        <v>0</v>
      </c>
      <c r="U27" s="84"/>
      <c r="V27" s="4" t="str">
        <f>IF(U27&gt;0,(VLOOKUP(U27,Calc!$AQ$8:$AR$31,2)),"0")</f>
        <v>0</v>
      </c>
      <c r="W27" s="84"/>
      <c r="X27" s="4" t="str">
        <f>IF(W27&gt;0,(VLOOKUP(W27,Calc!$AV$8:$AW$31,2)),"0")</f>
        <v>0</v>
      </c>
      <c r="Y27" s="84"/>
      <c r="Z27" s="4" t="str">
        <f>IF(Y27&gt;0,(VLOOKUP(Y27,Calc!$BA$8:$BB$31,2)),"0")</f>
        <v>0</v>
      </c>
      <c r="AA27" s="84"/>
      <c r="AB27" s="4" t="str">
        <f>IF(AA27&gt;0,(VLOOKUP(AA27,Calc!$BF$8:$BG$31,2)),"0")</f>
        <v>0</v>
      </c>
      <c r="AC27" s="84"/>
      <c r="AD27" s="4" t="str">
        <f>IF(AC27&gt;0,(VLOOKUP(AC27,Calc!$BK$8:$BL$31,2)),"0")</f>
        <v>0</v>
      </c>
      <c r="AE27" s="93"/>
      <c r="AF27" s="93"/>
      <c r="AG27" s="93"/>
      <c r="AH27" s="93"/>
      <c r="AI27" s="24" t="str">
        <f t="shared" si="0"/>
        <v>0</v>
      </c>
      <c r="AJ27" s="93"/>
      <c r="AK27" s="93"/>
      <c r="AL27" s="93"/>
      <c r="AM27" s="93"/>
      <c r="AN27" s="24" t="str">
        <f t="shared" si="1"/>
        <v>0</v>
      </c>
      <c r="AO27" s="74">
        <f t="shared" si="2"/>
        <v>259</v>
      </c>
      <c r="AP27" s="84">
        <v>33</v>
      </c>
      <c r="AQ27" s="84">
        <v>190</v>
      </c>
      <c r="AR27" s="84"/>
      <c r="AS27" s="84"/>
      <c r="AT27" s="75">
        <f t="shared" si="5"/>
        <v>223</v>
      </c>
      <c r="AU27" s="75">
        <f t="shared" si="6"/>
        <v>15</v>
      </c>
      <c r="AV27" s="76">
        <f t="shared" si="7"/>
        <v>92</v>
      </c>
      <c r="AW27" s="76">
        <f t="shared" si="3"/>
        <v>12</v>
      </c>
      <c r="AX27" s="137">
        <f t="shared" si="8"/>
        <v>266</v>
      </c>
      <c r="AY27" s="137">
        <f t="shared" si="9"/>
        <v>15</v>
      </c>
      <c r="AZ27" s="134">
        <f t="shared" si="10"/>
        <v>92</v>
      </c>
      <c r="BA27" s="134">
        <f t="shared" si="11"/>
        <v>11</v>
      </c>
      <c r="BB27" s="77">
        <f t="shared" si="4"/>
        <v>482</v>
      </c>
      <c r="BC27" s="77">
        <f t="shared" si="12"/>
        <v>14</v>
      </c>
      <c r="BD27" s="29"/>
    </row>
    <row r="28" spans="1:56" ht="15.75" thickBot="1">
      <c r="A28" s="83" t="s">
        <v>86</v>
      </c>
      <c r="B28" s="83" t="s">
        <v>105</v>
      </c>
      <c r="C28" s="84" t="s">
        <v>99</v>
      </c>
      <c r="D28" s="119" t="s">
        <v>88</v>
      </c>
      <c r="E28" s="84">
        <v>2134</v>
      </c>
      <c r="F28" s="4">
        <f>IF(E28&gt;0,(VLOOKUP(E28,Calc!$C$8:$D$31,2)),"0")</f>
        <v>41</v>
      </c>
      <c r="G28" s="84">
        <v>4123</v>
      </c>
      <c r="H28" s="4">
        <f>IF(G28&gt;0,(VLOOKUP(G28,Calc!$H$8:$I$31,2)),"0")</f>
        <v>50</v>
      </c>
      <c r="I28" s="84">
        <v>2431</v>
      </c>
      <c r="J28" s="4">
        <f>IF(I28&gt;0,(VLOOKUP(I28,Calc!$M$8:$N$31,2)),"0")</f>
        <v>32</v>
      </c>
      <c r="K28" s="84">
        <v>1243</v>
      </c>
      <c r="L28" s="4">
        <f>IF(K28&gt;0,(VLOOKUP(K28,Calc!$R$8:$S$31,2)),"0")</f>
        <v>46</v>
      </c>
      <c r="M28" s="84">
        <v>4132</v>
      </c>
      <c r="N28" s="4">
        <f>IF(M28&gt;0,(VLOOKUP(M28,Calc!$W$8:$X$31,2)),"0")</f>
        <v>50</v>
      </c>
      <c r="O28" s="84">
        <v>2341</v>
      </c>
      <c r="P28" s="4">
        <f>IF(O28&gt;0,(VLOOKUP(O28,Calc!$AB$8:$AC$31,2)),"0")</f>
        <v>43</v>
      </c>
      <c r="Q28" s="84"/>
      <c r="R28" s="4" t="str">
        <f>IF(Q28&gt;0,(VLOOKUP(Q28,Calc!$AG$8:$AH$31,2)),"0")</f>
        <v>0</v>
      </c>
      <c r="S28" s="84"/>
      <c r="T28" s="4" t="str">
        <f>IF(S28&gt;0,(VLOOKUP(S28,Calc!$AL$8:$AM$31,2)),"0")</f>
        <v>0</v>
      </c>
      <c r="U28" s="84"/>
      <c r="V28" s="4" t="str">
        <f>IF(U28&gt;0,(VLOOKUP(U28,Calc!$AQ$8:$AR$31,2)),"0")</f>
        <v>0</v>
      </c>
      <c r="W28" s="84"/>
      <c r="X28" s="4" t="str">
        <f>IF(W28&gt;0,(VLOOKUP(W28,Calc!$AV$8:$AW$31,2)),"0")</f>
        <v>0</v>
      </c>
      <c r="Y28" s="84"/>
      <c r="Z28" s="4" t="str">
        <f>IF(Y28&gt;0,(VLOOKUP(Y28,Calc!$BA$8:$BB$31,2)),"0")</f>
        <v>0</v>
      </c>
      <c r="AA28" s="84"/>
      <c r="AB28" s="4" t="str">
        <f>IF(AA28&gt;0,(VLOOKUP(AA28,Calc!$BF$8:$BG$31,2)),"0")</f>
        <v>0</v>
      </c>
      <c r="AC28" s="84"/>
      <c r="AD28" s="4" t="str">
        <f>IF(AC28&gt;0,(VLOOKUP(AC28,Calc!$BK$8:$BL$31,2)),"0")</f>
        <v>0</v>
      </c>
      <c r="AE28" s="93"/>
      <c r="AF28" s="93"/>
      <c r="AG28" s="93"/>
      <c r="AH28" s="93"/>
      <c r="AI28" s="24" t="str">
        <f t="shared" si="0"/>
        <v>0</v>
      </c>
      <c r="AJ28" s="93"/>
      <c r="AK28" s="93"/>
      <c r="AL28" s="93"/>
      <c r="AM28" s="93"/>
      <c r="AN28" s="24" t="str">
        <f t="shared" si="1"/>
        <v>0</v>
      </c>
      <c r="AO28" s="74">
        <f t="shared" si="2"/>
        <v>262</v>
      </c>
      <c r="AP28" s="82">
        <v>31</v>
      </c>
      <c r="AQ28" s="82">
        <v>244</v>
      </c>
      <c r="AR28" s="82"/>
      <c r="AS28" s="82"/>
      <c r="AT28" s="75">
        <f t="shared" si="5"/>
        <v>275</v>
      </c>
      <c r="AU28" s="75">
        <f t="shared" si="6"/>
        <v>8</v>
      </c>
      <c r="AV28" s="76">
        <f t="shared" si="7"/>
        <v>93</v>
      </c>
      <c r="AW28" s="76">
        <f t="shared" si="3"/>
        <v>10</v>
      </c>
      <c r="AX28" s="137">
        <f t="shared" si="8"/>
        <v>322</v>
      </c>
      <c r="AY28" s="137">
        <f t="shared" si="9"/>
        <v>11</v>
      </c>
      <c r="AZ28" s="134">
        <f t="shared" si="10"/>
        <v>93</v>
      </c>
      <c r="BA28" s="134">
        <f t="shared" si="11"/>
        <v>9</v>
      </c>
      <c r="BB28" s="77">
        <f t="shared" si="4"/>
        <v>537</v>
      </c>
      <c r="BC28" s="77">
        <f t="shared" si="12"/>
        <v>10</v>
      </c>
      <c r="BD28" s="29"/>
    </row>
    <row r="29" spans="1:56" ht="15.75" thickBot="1">
      <c r="A29" s="83" t="s">
        <v>87</v>
      </c>
      <c r="B29" s="83" t="s">
        <v>106</v>
      </c>
      <c r="C29" s="84" t="s">
        <v>100</v>
      </c>
      <c r="D29" s="119" t="s">
        <v>88</v>
      </c>
      <c r="E29" s="84">
        <v>2413</v>
      </c>
      <c r="F29" s="4">
        <f>IF(E29&gt;0,(VLOOKUP(E29,Calc!$C$8:$D$31,2)),"0")</f>
        <v>41</v>
      </c>
      <c r="G29" s="84">
        <v>4123</v>
      </c>
      <c r="H29" s="4">
        <f>IF(G29&gt;0,(VLOOKUP(G29,Calc!$H$8:$I$31,2)),"0")</f>
        <v>50</v>
      </c>
      <c r="I29" s="84">
        <v>2431</v>
      </c>
      <c r="J29" s="4">
        <f>IF(I29&gt;0,(VLOOKUP(I29,Calc!$M$8:$N$31,2)),"0")</f>
        <v>32</v>
      </c>
      <c r="K29" s="84">
        <v>1342</v>
      </c>
      <c r="L29" s="4">
        <f>IF(K29&gt;0,(VLOOKUP(K29,Calc!$R$8:$S$31,2)),"0")</f>
        <v>42</v>
      </c>
      <c r="M29" s="84">
        <v>4231</v>
      </c>
      <c r="N29" s="4">
        <f>IF(M29&gt;0,(VLOOKUP(M29,Calc!$W$8:$X$31,2)),"0")</f>
        <v>38</v>
      </c>
      <c r="O29" s="84">
        <v>2134</v>
      </c>
      <c r="P29" s="4">
        <f>IF(O29&gt;0,(VLOOKUP(O29,Calc!$AB$8:$AC$31,2)),"0")</f>
        <v>28</v>
      </c>
      <c r="Q29" s="84"/>
      <c r="R29" s="4" t="str">
        <f>IF(Q29&gt;0,(VLOOKUP(Q29,Calc!$AG$8:$AH$31,2)),"0")</f>
        <v>0</v>
      </c>
      <c r="S29" s="84"/>
      <c r="T29" s="4" t="str">
        <f>IF(S29&gt;0,(VLOOKUP(S29,Calc!$AL$8:$AM$31,2)),"0")</f>
        <v>0</v>
      </c>
      <c r="U29" s="84"/>
      <c r="V29" s="4" t="str">
        <f>IF(U29&gt;0,(VLOOKUP(U29,Calc!$AQ$8:$AR$31,2)),"0")</f>
        <v>0</v>
      </c>
      <c r="W29" s="84"/>
      <c r="X29" s="4" t="str">
        <f>IF(W29&gt;0,(VLOOKUP(W29,Calc!$AV$8:$AW$31,2)),"0")</f>
        <v>0</v>
      </c>
      <c r="Y29" s="84"/>
      <c r="Z29" s="4" t="str">
        <f>IF(Y29&gt;0,(VLOOKUP(Y29,Calc!$BA$8:$BB$31,2)),"0")</f>
        <v>0</v>
      </c>
      <c r="AA29" s="84"/>
      <c r="AB29" s="4" t="str">
        <f>IF(AA29&gt;0,(VLOOKUP(AA29,Calc!$BF$8:$BG$31,2)),"0")</f>
        <v>0</v>
      </c>
      <c r="AC29" s="84"/>
      <c r="AD29" s="4" t="str">
        <f>IF(AC29&gt;0,(VLOOKUP(AC29,Calc!$BK$8:$BL$31,2)),"0")</f>
        <v>0</v>
      </c>
      <c r="AE29" s="93"/>
      <c r="AF29" s="93"/>
      <c r="AG29" s="93"/>
      <c r="AH29" s="93"/>
      <c r="AI29" s="24" t="str">
        <f t="shared" si="0"/>
        <v>0</v>
      </c>
      <c r="AJ29" s="93"/>
      <c r="AK29" s="93"/>
      <c r="AL29" s="93"/>
      <c r="AM29" s="93"/>
      <c r="AN29" s="24" t="str">
        <f t="shared" si="1"/>
        <v>0</v>
      </c>
      <c r="AO29" s="74">
        <f t="shared" si="2"/>
        <v>231</v>
      </c>
      <c r="AP29" s="84">
        <v>25</v>
      </c>
      <c r="AQ29" s="84">
        <v>200</v>
      </c>
      <c r="AR29" s="84"/>
      <c r="AS29" s="84"/>
      <c r="AT29" s="75">
        <f t="shared" si="5"/>
        <v>225</v>
      </c>
      <c r="AU29" s="75">
        <f t="shared" si="6"/>
        <v>14</v>
      </c>
      <c r="AV29" s="76">
        <f t="shared" si="7"/>
        <v>66</v>
      </c>
      <c r="AW29" s="76">
        <f t="shared" si="3"/>
        <v>20</v>
      </c>
      <c r="AX29" s="137">
        <f t="shared" si="8"/>
        <v>274</v>
      </c>
      <c r="AY29" s="137">
        <f t="shared" si="9"/>
        <v>13</v>
      </c>
      <c r="AZ29" s="134">
        <f t="shared" si="10"/>
        <v>66</v>
      </c>
      <c r="BA29" s="134">
        <f t="shared" si="11"/>
        <v>20</v>
      </c>
      <c r="BB29" s="77">
        <f t="shared" si="4"/>
        <v>456</v>
      </c>
      <c r="BC29" s="77">
        <f t="shared" si="12"/>
        <v>18</v>
      </c>
      <c r="BD29" s="29"/>
    </row>
    <row r="30" spans="1:56" ht="15.75" thickBot="1">
      <c r="A30" s="83" t="s">
        <v>84</v>
      </c>
      <c r="B30" s="83" t="s">
        <v>106</v>
      </c>
      <c r="C30" s="84" t="s">
        <v>101</v>
      </c>
      <c r="D30" s="119" t="s">
        <v>88</v>
      </c>
      <c r="E30" s="84">
        <v>1423</v>
      </c>
      <c r="F30" s="4">
        <f>IF(E30&gt;0,(VLOOKUP(E30,Calc!$C$8:$D$31,2)),"0")</f>
        <v>47</v>
      </c>
      <c r="G30" s="84">
        <v>4123</v>
      </c>
      <c r="H30" s="4">
        <f>IF(G30&gt;0,(VLOOKUP(G30,Calc!$H$8:$I$31,2)),"0")</f>
        <v>50</v>
      </c>
      <c r="I30" s="84">
        <v>1423</v>
      </c>
      <c r="J30" s="4">
        <f>IF(I30&gt;0,(VLOOKUP(I30,Calc!$M$8:$N$31,2)),"0")</f>
        <v>50</v>
      </c>
      <c r="K30" s="84">
        <v>1324</v>
      </c>
      <c r="L30" s="4">
        <f>IF(K30&gt;0,(VLOOKUP(K30,Calc!$R$8:$S$31,2)),"0")</f>
        <v>48</v>
      </c>
      <c r="M30" s="84">
        <v>1432</v>
      </c>
      <c r="N30" s="4">
        <f>IF(M30&gt;0,(VLOOKUP(M30,Calc!$W$8:$X$31,2)),"0")</f>
        <v>46</v>
      </c>
      <c r="O30" s="84">
        <v>4321</v>
      </c>
      <c r="P30" s="4">
        <f>IF(O30&gt;0,(VLOOKUP(O30,Calc!$AB$8:$AC$31,2)),"0")</f>
        <v>47</v>
      </c>
      <c r="Q30" s="84"/>
      <c r="R30" s="4" t="str">
        <f>IF(Q30&gt;0,(VLOOKUP(Q30,Calc!$AG$8:$AH$31,2)),"0")</f>
        <v>0</v>
      </c>
      <c r="S30" s="84"/>
      <c r="T30" s="4" t="str">
        <f>IF(S30&gt;0,(VLOOKUP(S30,Calc!$AL$8:$AM$31,2)),"0")</f>
        <v>0</v>
      </c>
      <c r="U30" s="84"/>
      <c r="V30" s="4" t="str">
        <f>IF(U30&gt;0,(VLOOKUP(U30,Calc!$AQ$8:$AR$31,2)),"0")</f>
        <v>0</v>
      </c>
      <c r="W30" s="84"/>
      <c r="X30" s="4" t="str">
        <f>IF(W30&gt;0,(VLOOKUP(W30,Calc!$AV$8:$AW$31,2)),"0")</f>
        <v>0</v>
      </c>
      <c r="Y30" s="84"/>
      <c r="Z30" s="4" t="str">
        <f>IF(Y30&gt;0,(VLOOKUP(Y30,Calc!$BA$8:$BB$31,2)),"0")</f>
        <v>0</v>
      </c>
      <c r="AA30" s="84"/>
      <c r="AB30" s="4" t="str">
        <f>IF(AA30&gt;0,(VLOOKUP(AA30,Calc!$BF$8:$BG$31,2)),"0")</f>
        <v>0</v>
      </c>
      <c r="AC30" s="84"/>
      <c r="AD30" s="4" t="str">
        <f>IF(AC30&gt;0,(VLOOKUP(AC30,Calc!$BK$8:$BL$31,2)),"0")</f>
        <v>0</v>
      </c>
      <c r="AE30" s="93"/>
      <c r="AF30" s="93"/>
      <c r="AG30" s="93"/>
      <c r="AH30" s="93"/>
      <c r="AI30" s="24" t="str">
        <f t="shared" si="0"/>
        <v>0</v>
      </c>
      <c r="AJ30" s="93"/>
      <c r="AK30" s="93"/>
      <c r="AL30" s="93"/>
      <c r="AM30" s="93"/>
      <c r="AN30" s="24" t="str">
        <f t="shared" si="1"/>
        <v>0</v>
      </c>
      <c r="AO30" s="74">
        <f t="shared" si="2"/>
        <v>288</v>
      </c>
      <c r="AP30" s="82">
        <v>33</v>
      </c>
      <c r="AQ30" s="82">
        <v>148</v>
      </c>
      <c r="AR30" s="82"/>
      <c r="AS30" s="82"/>
      <c r="AT30" s="75">
        <f t="shared" si="5"/>
        <v>181</v>
      </c>
      <c r="AU30" s="75">
        <f t="shared" si="6"/>
        <v>19</v>
      </c>
      <c r="AV30" s="76">
        <f t="shared" si="7"/>
        <v>93</v>
      </c>
      <c r="AW30" s="76">
        <f t="shared" si="3"/>
        <v>10</v>
      </c>
      <c r="AX30" s="137">
        <f t="shared" si="8"/>
        <v>246</v>
      </c>
      <c r="AY30" s="137">
        <f t="shared" si="9"/>
        <v>17</v>
      </c>
      <c r="AZ30" s="134">
        <f t="shared" si="10"/>
        <v>93</v>
      </c>
      <c r="BA30" s="134">
        <f t="shared" si="11"/>
        <v>9</v>
      </c>
      <c r="BB30" s="77">
        <f t="shared" si="4"/>
        <v>469</v>
      </c>
      <c r="BC30" s="77">
        <f t="shared" si="12"/>
        <v>16</v>
      </c>
      <c r="BD30" s="29"/>
    </row>
    <row r="31" spans="1:56" ht="15" thickBot="1">
      <c r="A31" s="83" t="s">
        <v>107</v>
      </c>
      <c r="B31" s="83" t="s">
        <v>106</v>
      </c>
      <c r="C31" s="84" t="s">
        <v>108</v>
      </c>
      <c r="D31" s="140" t="s">
        <v>88</v>
      </c>
      <c r="E31" s="84">
        <v>3124</v>
      </c>
      <c r="F31" s="4">
        <f>IF(E31&gt;0,(VLOOKUP(E31,Calc!$C$8:$D$31,2)),"0")</f>
        <v>23</v>
      </c>
      <c r="G31" s="84">
        <v>4312</v>
      </c>
      <c r="H31" s="4">
        <f>IF(G31&gt;0,(VLOOKUP(G31,Calc!$H$8:$I$31,2)),"0")</f>
        <v>41</v>
      </c>
      <c r="I31" s="84">
        <v>4132</v>
      </c>
      <c r="J31" s="4">
        <f>IF(I31&gt;0,(VLOOKUP(I31,Calc!$M$8:$N$31,2)),"0")</f>
        <v>44</v>
      </c>
      <c r="K31" s="84">
        <v>4312</v>
      </c>
      <c r="L31" s="4">
        <f>IF(K31&gt;0,(VLOOKUP(K31,Calc!$R$8:$S$31,2)),"0")</f>
        <v>24</v>
      </c>
      <c r="M31" s="84">
        <v>4321</v>
      </c>
      <c r="N31" s="4">
        <f>IF(M31&gt;0,(VLOOKUP(M31,Calc!$W$8:$X$31,2)),"0")</f>
        <v>42</v>
      </c>
      <c r="O31" s="84">
        <v>3214</v>
      </c>
      <c r="P31" s="4">
        <f>IF(O31&gt;0,(VLOOKUP(O31,Calc!$AB$8:$AC$31,2)),"0")</f>
        <v>42</v>
      </c>
      <c r="Q31" s="84"/>
      <c r="R31" s="4" t="str">
        <f>IF(Q31&gt;0,(VLOOKUP(Q31,Calc!$AG$8:$AH$31,2)),"0")</f>
        <v>0</v>
      </c>
      <c r="S31" s="84"/>
      <c r="T31" s="4" t="str">
        <f>IF(S31&gt;0,(VLOOKUP(S31,Calc!$AL$8:$AM$31,2)),"0")</f>
        <v>0</v>
      </c>
      <c r="U31" s="84"/>
      <c r="V31" s="4" t="str">
        <f>IF(U31&gt;0,(VLOOKUP(U31,Calc!$AQ$8:$AR$31,2)),"0")</f>
        <v>0</v>
      </c>
      <c r="W31" s="84"/>
      <c r="X31" s="4" t="str">
        <f>IF(W31&gt;0,(VLOOKUP(W31,Calc!$AV$8:$AW$31,2)),"0")</f>
        <v>0</v>
      </c>
      <c r="Y31" s="84"/>
      <c r="Z31" s="4" t="str">
        <f>IF(Y31&gt;0,(VLOOKUP(Y31,Calc!$BA$8:$BB$31,2)),"0")</f>
        <v>0</v>
      </c>
      <c r="AA31" s="84"/>
      <c r="AB31" s="4" t="str">
        <f>IF(AA31&gt;0,(VLOOKUP(AA31,Calc!$BF$8:$BG$31,2)),"0")</f>
        <v>0</v>
      </c>
      <c r="AC31" s="84"/>
      <c r="AD31" s="4" t="str">
        <f>IF(AC31&gt;0,(VLOOKUP(AC31,Calc!$BK$8:$BL$31,2)),"0")</f>
        <v>0</v>
      </c>
      <c r="AE31" s="93"/>
      <c r="AF31" s="93"/>
      <c r="AG31" s="93"/>
      <c r="AH31" s="93"/>
      <c r="AI31" s="24" t="str">
        <f t="shared" si="0"/>
        <v>0</v>
      </c>
      <c r="AJ31" s="93"/>
      <c r="AK31" s="93"/>
      <c r="AL31" s="93"/>
      <c r="AM31" s="93"/>
      <c r="AN31" s="24" t="str">
        <f t="shared" si="1"/>
        <v>0</v>
      </c>
      <c r="AO31" s="74">
        <f t="shared" si="2"/>
        <v>216</v>
      </c>
      <c r="AP31" s="84">
        <v>32</v>
      </c>
      <c r="AQ31" s="84">
        <v>110</v>
      </c>
      <c r="AR31" s="84"/>
      <c r="AS31" s="84"/>
      <c r="AT31" s="75">
        <f t="shared" si="5"/>
        <v>142</v>
      </c>
      <c r="AU31" s="75">
        <f t="shared" si="6"/>
        <v>20</v>
      </c>
      <c r="AV31" s="76">
        <f t="shared" si="7"/>
        <v>84</v>
      </c>
      <c r="AW31" s="76">
        <f t="shared" si="3"/>
        <v>18</v>
      </c>
      <c r="AX31" s="137">
        <f t="shared" si="8"/>
        <v>178</v>
      </c>
      <c r="AY31" s="137">
        <f t="shared" si="9"/>
        <v>20</v>
      </c>
      <c r="AZ31" s="134">
        <f t="shared" si="10"/>
        <v>84</v>
      </c>
      <c r="BA31" s="134">
        <f t="shared" si="11"/>
        <v>18</v>
      </c>
      <c r="BB31" s="77">
        <f t="shared" si="4"/>
        <v>358</v>
      </c>
      <c r="BC31" s="77">
        <f t="shared" si="12"/>
        <v>20</v>
      </c>
      <c r="BD31" s="29"/>
    </row>
    <row r="32" spans="1:56" ht="15" thickBot="1">
      <c r="A32" s="83"/>
      <c r="B32" s="83"/>
      <c r="C32" s="84"/>
      <c r="D32" s="84"/>
      <c r="E32" s="84"/>
      <c r="F32" s="4" t="str">
        <f>IF(E32&gt;0,(VLOOKUP(E32,Calc!$C$8:$D$31,2)),"0")</f>
        <v>0</v>
      </c>
      <c r="G32" s="84"/>
      <c r="H32" s="4" t="str">
        <f>IF(G32&gt;0,(VLOOKUP(G32,Calc!$H$8:$I$31,2)),"0")</f>
        <v>0</v>
      </c>
      <c r="I32" s="84"/>
      <c r="J32" s="4" t="str">
        <f>IF(I32&gt;0,(VLOOKUP(I32,Calc!$M$8:$N$31,2)),"0")</f>
        <v>0</v>
      </c>
      <c r="K32" s="84"/>
      <c r="L32" s="4" t="str">
        <f>IF(K32&gt;0,(VLOOKUP(K32,Calc!$R$8:$S$31,2)),"0")</f>
        <v>0</v>
      </c>
      <c r="M32" s="84"/>
      <c r="N32" s="4" t="str">
        <f>IF(M32&gt;0,(VLOOKUP(M32,Calc!$W$8:$X$31,2)),"0")</f>
        <v>0</v>
      </c>
      <c r="O32" s="84"/>
      <c r="P32" s="4" t="str">
        <f>IF(O32&gt;0,(VLOOKUP(O32,Calc!$AB$8:$AC$31,2)),"0")</f>
        <v>0</v>
      </c>
      <c r="Q32" s="84"/>
      <c r="R32" s="4" t="str">
        <f>IF(Q32&gt;0,(VLOOKUP(Q32,Calc!$AG$8:$AH$31,2)),"0")</f>
        <v>0</v>
      </c>
      <c r="S32" s="84"/>
      <c r="T32" s="4" t="str">
        <f>IF(S32&gt;0,(VLOOKUP(S32,Calc!$AL$8:$AM$31,2)),"0")</f>
        <v>0</v>
      </c>
      <c r="U32" s="84"/>
      <c r="V32" s="4" t="str">
        <f>IF(U32&gt;0,(VLOOKUP(U32,Calc!$AQ$8:$AR$31,2)),"0")</f>
        <v>0</v>
      </c>
      <c r="W32" s="84"/>
      <c r="X32" s="4" t="str">
        <f>IF(W32&gt;0,(VLOOKUP(W32,Calc!$AV$8:$AW$31,2)),"0")</f>
        <v>0</v>
      </c>
      <c r="Y32" s="84"/>
      <c r="Z32" s="4" t="str">
        <f>IF(Y32&gt;0,(VLOOKUP(Y32,Calc!$BA$8:$BB$31,2)),"0")</f>
        <v>0</v>
      </c>
      <c r="AA32" s="84"/>
      <c r="AB32" s="4" t="str">
        <f>IF(AA32&gt;0,(VLOOKUP(AA32,Calc!$BF$8:$BG$31,2)),"0")</f>
        <v>0</v>
      </c>
      <c r="AC32" s="84"/>
      <c r="AD32" s="4" t="str">
        <f>IF(AC32&gt;0,(VLOOKUP(AC32,Calc!$BK$8:$BL$31,2)),"0")</f>
        <v>0</v>
      </c>
      <c r="AE32" s="93"/>
      <c r="AF32" s="93"/>
      <c r="AG32" s="93"/>
      <c r="AH32" s="93"/>
      <c r="AI32" s="24" t="str">
        <f>IF(AE32&gt;0,(VLOOKUP(AE32,$AE$3:$AH$10,3)+VLOOKUP(AF32,$AE$3:$AH$10,3)+VLOOKUP(AG32,$AE$3:$AH$10,3)+VLOOKUP(AH32,$AE$3:$AH$10,3)),"0")</f>
        <v>0</v>
      </c>
      <c r="AJ32" s="93"/>
      <c r="AK32" s="93"/>
      <c r="AL32" s="93"/>
      <c r="AM32" s="93"/>
      <c r="AN32" s="24" t="str">
        <f>IF(AJ32&gt;0,(VLOOKUP(AJ32,$AJ$3:$AM$10,3)+VLOOKUP(AK32,$AJ$3:$AM$10,3)+VLOOKUP(AL32,$AJ$3:$AM$10,3)+VLOOKUP(AM32,$AJ$3:$AM$10,3)),"0")</f>
        <v>0</v>
      </c>
      <c r="AO32" s="74">
        <f>SUM(F32+H32+J32+L32+N32+P32+V32+X32+Z32+AB32+AD32+AI32+AN32)</f>
        <v>0</v>
      </c>
      <c r="AP32" s="82"/>
      <c r="AQ32" s="82"/>
      <c r="AR32" s="82"/>
      <c r="AS32" s="82"/>
      <c r="AT32" s="75">
        <f>SUM(AP32:AS32)</f>
        <v>0</v>
      </c>
      <c r="AU32" s="75">
        <f>RANK(AT32,$AT$12:$AT$212,0)</f>
        <v>21</v>
      </c>
      <c r="AV32" s="76">
        <f>SUM(AR32,P32,N32)</f>
        <v>0</v>
      </c>
      <c r="AW32" s="76">
        <f>RANK(AV32,$AV$12:$AV$212,0)</f>
        <v>21</v>
      </c>
      <c r="AX32" s="137">
        <f>SUM(AQ32,J32,L32)</f>
        <v>0</v>
      </c>
      <c r="AY32" s="137">
        <f>RANK(AX32,$AX$12:$AX$212,0)</f>
        <v>21</v>
      </c>
      <c r="AZ32" s="134">
        <f>SUM(AR32,P32,N32)</f>
        <v>0</v>
      </c>
      <c r="BA32" s="134">
        <f>RANK(AZ32,$AZ$12:$AZ$212,0)</f>
        <v>21</v>
      </c>
      <c r="BB32" s="77">
        <f>AT32+AO32</f>
        <v>0</v>
      </c>
      <c r="BC32" s="77">
        <f>RANK(BB32,$BB$12:$BB$212,0)</f>
        <v>21</v>
      </c>
      <c r="BD32" s="29"/>
    </row>
    <row r="33" spans="1:56" ht="15" thickBot="1">
      <c r="A33" s="83"/>
      <c r="B33" s="83"/>
      <c r="C33" s="84"/>
      <c r="D33" s="84"/>
      <c r="E33" s="84"/>
      <c r="F33" s="4" t="str">
        <f>IF(E33&gt;0,(VLOOKUP(E33,Calc!$C$8:$D$31,2)),"0")</f>
        <v>0</v>
      </c>
      <c r="G33" s="84"/>
      <c r="H33" s="4" t="str">
        <f>IF(G33&gt;0,(VLOOKUP(G33,Calc!$H$8:$I$31,2)),"0")</f>
        <v>0</v>
      </c>
      <c r="I33" s="84"/>
      <c r="J33" s="4" t="str">
        <f>IF(I33&gt;0,(VLOOKUP(I33,Calc!$M$8:$N$31,2)),"0")</f>
        <v>0</v>
      </c>
      <c r="K33" s="84"/>
      <c r="L33" s="4" t="str">
        <f>IF(K33&gt;0,(VLOOKUP(K33,Calc!$R$8:$S$31,2)),"0")</f>
        <v>0</v>
      </c>
      <c r="M33" s="84"/>
      <c r="N33" s="4" t="str">
        <f>IF(M33&gt;0,(VLOOKUP(M33,Calc!$W$8:$X$31,2)),"0")</f>
        <v>0</v>
      </c>
      <c r="O33" s="84"/>
      <c r="P33" s="4" t="str">
        <f>IF(O33&gt;0,(VLOOKUP(O33,Calc!$AB$8:$AC$31,2)),"0")</f>
        <v>0</v>
      </c>
      <c r="Q33" s="84"/>
      <c r="R33" s="4" t="str">
        <f>IF(Q33&gt;0,(VLOOKUP(Q33,Calc!$AG$8:$AH$31,2)),"0")</f>
        <v>0</v>
      </c>
      <c r="S33" s="84"/>
      <c r="T33" s="4" t="str">
        <f>IF(S33&gt;0,(VLOOKUP(S33,Calc!$AL$8:$AM$31,2)),"0")</f>
        <v>0</v>
      </c>
      <c r="U33" s="84"/>
      <c r="V33" s="4" t="str">
        <f>IF(U33&gt;0,(VLOOKUP(U33,Calc!$AQ$8:$AR$31,2)),"0")</f>
        <v>0</v>
      </c>
      <c r="W33" s="84"/>
      <c r="X33" s="4" t="str">
        <f>IF(W33&gt;0,(VLOOKUP(W33,Calc!$AV$8:$AW$31,2)),"0")</f>
        <v>0</v>
      </c>
      <c r="Y33" s="84"/>
      <c r="Z33" s="4" t="str">
        <f>IF(Y33&gt;0,(VLOOKUP(Y33,Calc!$BA$8:$BB$31,2)),"0")</f>
        <v>0</v>
      </c>
      <c r="AA33" s="84"/>
      <c r="AB33" s="4" t="str">
        <f>IF(AA33&gt;0,(VLOOKUP(AA33,Calc!$BF$8:$BG$31,2)),"0")</f>
        <v>0</v>
      </c>
      <c r="AC33" s="84"/>
      <c r="AD33" s="4" t="str">
        <f>IF(AC33&gt;0,(VLOOKUP(AC33,Calc!$BK$8:$BL$31,2)),"0")</f>
        <v>0</v>
      </c>
      <c r="AE33" s="93"/>
      <c r="AF33" s="93"/>
      <c r="AG33" s="93"/>
      <c r="AH33" s="93"/>
      <c r="AI33" s="24" t="str">
        <f>IF(AE33&gt;0,(VLOOKUP(AE33,$AE$3:$AH$10,3)+VLOOKUP(AF33,$AE$3:$AH$10,3)+VLOOKUP(AG33,$AE$3:$AH$10,3)+VLOOKUP(AH33,$AE$3:$AH$10,3)),"0")</f>
        <v>0</v>
      </c>
      <c r="AJ33" s="93"/>
      <c r="AK33" s="93"/>
      <c r="AL33" s="93"/>
      <c r="AM33" s="93"/>
      <c r="AN33" s="24" t="str">
        <f>IF(AJ33&gt;0,(VLOOKUP(AJ33,$AJ$3:$AM$10,3)+VLOOKUP(AK33,$AJ$3:$AM$10,3)+VLOOKUP(AL33,$AJ$3:$AM$10,3)+VLOOKUP(AM33,$AJ$3:$AM$10,3)),"0")</f>
        <v>0</v>
      </c>
      <c r="AO33" s="74">
        <f>SUM(F33+H33+J33+L33+N33+P33+V33+X33+Z33+AB33+AD33+AI33+AN33)</f>
        <v>0</v>
      </c>
      <c r="AP33" s="84"/>
      <c r="AQ33" s="84"/>
      <c r="AR33" s="84"/>
      <c r="AS33" s="84"/>
      <c r="AT33" s="75">
        <f>SUM(AP33:AS33)</f>
        <v>0</v>
      </c>
      <c r="AU33" s="75">
        <f>RANK(AT33,$AT$12:$AT$212,0)</f>
        <v>21</v>
      </c>
      <c r="AV33" s="76">
        <f>SUM(AR33,P33,N33)</f>
        <v>0</v>
      </c>
      <c r="AW33" s="76">
        <f>RANK(AV33,$AV$12:$AV$212,0)</f>
        <v>21</v>
      </c>
      <c r="AX33" s="137">
        <f>SUM(AQ33,J33,L33)</f>
        <v>0</v>
      </c>
      <c r="AY33" s="137">
        <f>RANK(AX33,$AX$12:$AX$212,0)</f>
        <v>21</v>
      </c>
      <c r="AZ33" s="134">
        <f>SUM(AR33,P33,N33)</f>
        <v>0</v>
      </c>
      <c r="BA33" s="134">
        <f>RANK(AZ33,$AZ$12:$AZ$212,0)</f>
        <v>21</v>
      </c>
      <c r="BB33" s="77">
        <f>AT33+AO33</f>
        <v>0</v>
      </c>
      <c r="BC33" s="77">
        <f>RANK(BB33,$BB$12:$BB$212,0)</f>
        <v>21</v>
      </c>
      <c r="BD33" s="29"/>
    </row>
    <row r="34" spans="1:56" ht="15" thickBot="1">
      <c r="A34" s="83"/>
      <c r="B34" s="83"/>
      <c r="C34" s="84"/>
      <c r="D34" s="84"/>
      <c r="E34" s="84"/>
      <c r="F34" s="4" t="str">
        <f>IF(E34&gt;0,(VLOOKUP(E34,Calc!$C$8:$D$31,2)),"0")</f>
        <v>0</v>
      </c>
      <c r="G34" s="84"/>
      <c r="H34" s="4" t="str">
        <f>IF(G34&gt;0,(VLOOKUP(G34,Calc!$H$8:$I$31,2)),"0")</f>
        <v>0</v>
      </c>
      <c r="I34" s="84"/>
      <c r="J34" s="4" t="str">
        <f>IF(I34&gt;0,(VLOOKUP(I34,Calc!$M$8:$N$31,2)),"0")</f>
        <v>0</v>
      </c>
      <c r="K34" s="84"/>
      <c r="L34" s="4" t="str">
        <f>IF(K34&gt;0,(VLOOKUP(K34,Calc!$R$8:$S$31,2)),"0")</f>
        <v>0</v>
      </c>
      <c r="M34" s="84"/>
      <c r="N34" s="4" t="str">
        <f>IF(M34&gt;0,(VLOOKUP(M34,Calc!$W$8:$X$31,2)),"0")</f>
        <v>0</v>
      </c>
      <c r="O34" s="84"/>
      <c r="P34" s="4" t="str">
        <f>IF(O34&gt;0,(VLOOKUP(O34,Calc!$AB$8:$AC$31,2)),"0")</f>
        <v>0</v>
      </c>
      <c r="Q34" s="84"/>
      <c r="R34" s="4" t="str">
        <f>IF(Q34&gt;0,(VLOOKUP(Q34,Calc!$AG$8:$AH$31,2)),"0")</f>
        <v>0</v>
      </c>
      <c r="S34" s="84"/>
      <c r="T34" s="4" t="str">
        <f>IF(S34&gt;0,(VLOOKUP(S34,Calc!$AL$8:$AM$31,2)),"0")</f>
        <v>0</v>
      </c>
      <c r="U34" s="84"/>
      <c r="V34" s="4" t="str">
        <f>IF(U34&gt;0,(VLOOKUP(U34,Calc!$AQ$8:$AR$31,2)),"0")</f>
        <v>0</v>
      </c>
      <c r="W34" s="84"/>
      <c r="X34" s="4" t="str">
        <f>IF(W34&gt;0,(VLOOKUP(W34,Calc!$AV$8:$AW$31,2)),"0")</f>
        <v>0</v>
      </c>
      <c r="Y34" s="84"/>
      <c r="Z34" s="4" t="str">
        <f>IF(Y34&gt;0,(VLOOKUP(Y34,Calc!$BA$8:$BB$31,2)),"0")</f>
        <v>0</v>
      </c>
      <c r="AA34" s="84"/>
      <c r="AB34" s="4" t="str">
        <f>IF(AA34&gt;0,(VLOOKUP(AA34,Calc!$BF$8:$BG$31,2)),"0")</f>
        <v>0</v>
      </c>
      <c r="AC34" s="84"/>
      <c r="AD34" s="4" t="str">
        <f>IF(AC34&gt;0,(VLOOKUP(AC34,Calc!$BK$8:$BL$31,2)),"0")</f>
        <v>0</v>
      </c>
      <c r="AE34" s="93"/>
      <c r="AF34" s="93"/>
      <c r="AG34" s="93"/>
      <c r="AH34" s="93"/>
      <c r="AI34" s="24" t="str">
        <f t="shared" si="0"/>
        <v>0</v>
      </c>
      <c r="AJ34" s="93"/>
      <c r="AK34" s="93"/>
      <c r="AL34" s="93"/>
      <c r="AM34" s="93"/>
      <c r="AN34" s="24" t="str">
        <f t="shared" si="1"/>
        <v>0</v>
      </c>
      <c r="AO34" s="74">
        <f t="shared" si="2"/>
        <v>0</v>
      </c>
      <c r="AP34" s="82"/>
      <c r="AQ34" s="82"/>
      <c r="AR34" s="82"/>
      <c r="AS34" s="82"/>
      <c r="AT34" s="75">
        <f t="shared" si="5"/>
        <v>0</v>
      </c>
      <c r="AU34" s="75">
        <f t="shared" si="6"/>
        <v>21</v>
      </c>
      <c r="AV34" s="76">
        <f t="shared" si="7"/>
        <v>0</v>
      </c>
      <c r="AW34" s="76">
        <f t="shared" si="3"/>
        <v>21</v>
      </c>
      <c r="AX34" s="137">
        <f t="shared" si="8"/>
        <v>0</v>
      </c>
      <c r="AY34" s="137">
        <f t="shared" si="9"/>
        <v>21</v>
      </c>
      <c r="AZ34" s="134">
        <f t="shared" si="10"/>
        <v>0</v>
      </c>
      <c r="BA34" s="134">
        <f t="shared" si="11"/>
        <v>21</v>
      </c>
      <c r="BB34" s="77">
        <f t="shared" si="4"/>
        <v>0</v>
      </c>
      <c r="BC34" s="77">
        <f t="shared" si="12"/>
        <v>21</v>
      </c>
      <c r="BD34" s="29"/>
    </row>
    <row r="35" spans="1:56" ht="15" thickBot="1">
      <c r="A35" s="83"/>
      <c r="B35" s="83"/>
      <c r="C35" s="84"/>
      <c r="D35" s="84"/>
      <c r="E35" s="84"/>
      <c r="F35" s="4" t="str">
        <f>IF(E35&gt;0,(VLOOKUP(E35,Calc!$C$8:$D$31,2)),"0")</f>
        <v>0</v>
      </c>
      <c r="G35" s="84"/>
      <c r="H35" s="4" t="str">
        <f>IF(G35&gt;0,(VLOOKUP(G35,Calc!$H$8:$I$31,2)),"0")</f>
        <v>0</v>
      </c>
      <c r="I35" s="84"/>
      <c r="J35" s="4" t="str">
        <f>IF(I35&gt;0,(VLOOKUP(I35,Calc!$M$8:$N$31,2)),"0")</f>
        <v>0</v>
      </c>
      <c r="K35" s="84"/>
      <c r="L35" s="4" t="str">
        <f>IF(K35&gt;0,(VLOOKUP(K35,Calc!$R$8:$S$31,2)),"0")</f>
        <v>0</v>
      </c>
      <c r="M35" s="84"/>
      <c r="N35" s="4" t="str">
        <f>IF(M35&gt;0,(VLOOKUP(M35,Calc!$W$8:$X$31,2)),"0")</f>
        <v>0</v>
      </c>
      <c r="O35" s="84"/>
      <c r="P35" s="4" t="str">
        <f>IF(O35&gt;0,(VLOOKUP(O35,Calc!$AB$8:$AC$31,2)),"0")</f>
        <v>0</v>
      </c>
      <c r="Q35" s="84"/>
      <c r="R35" s="4" t="str">
        <f>IF(Q35&gt;0,(VLOOKUP(Q35,Calc!$AG$8:$AH$31,2)),"0")</f>
        <v>0</v>
      </c>
      <c r="S35" s="84"/>
      <c r="T35" s="4" t="str">
        <f>IF(S35&gt;0,(VLOOKUP(S35,Calc!$AL$8:$AM$31,2)),"0")</f>
        <v>0</v>
      </c>
      <c r="U35" s="84"/>
      <c r="V35" s="4" t="str">
        <f>IF(U35&gt;0,(VLOOKUP(U35,Calc!$AQ$8:$AR$31,2)),"0")</f>
        <v>0</v>
      </c>
      <c r="W35" s="84"/>
      <c r="X35" s="4" t="str">
        <f>IF(W35&gt;0,(VLOOKUP(W35,Calc!$AV$8:$AW$31,2)),"0")</f>
        <v>0</v>
      </c>
      <c r="Y35" s="84"/>
      <c r="Z35" s="4" t="str">
        <f>IF(Y35&gt;0,(VLOOKUP(Y35,Calc!$BA$8:$BB$31,2)),"0")</f>
        <v>0</v>
      </c>
      <c r="AA35" s="84"/>
      <c r="AB35" s="4" t="str">
        <f>IF(AA35&gt;0,(VLOOKUP(AA35,Calc!$BF$8:$BG$31,2)),"0")</f>
        <v>0</v>
      </c>
      <c r="AC35" s="84"/>
      <c r="AD35" s="4" t="str">
        <f>IF(AC35&gt;0,(VLOOKUP(AC35,Calc!$BK$8:$BL$31,2)),"0")</f>
        <v>0</v>
      </c>
      <c r="AE35" s="93"/>
      <c r="AF35" s="93"/>
      <c r="AG35" s="93"/>
      <c r="AH35" s="93"/>
      <c r="AI35" s="24" t="str">
        <f t="shared" si="0"/>
        <v>0</v>
      </c>
      <c r="AJ35" s="93"/>
      <c r="AK35" s="93"/>
      <c r="AL35" s="93"/>
      <c r="AM35" s="93"/>
      <c r="AN35" s="24" t="str">
        <f t="shared" si="1"/>
        <v>0</v>
      </c>
      <c r="AO35" s="74">
        <f t="shared" si="2"/>
        <v>0</v>
      </c>
      <c r="AP35" s="84"/>
      <c r="AQ35" s="84"/>
      <c r="AR35" s="84"/>
      <c r="AS35" s="84"/>
      <c r="AT35" s="75">
        <f t="shared" si="5"/>
        <v>0</v>
      </c>
      <c r="AU35" s="75">
        <f t="shared" si="6"/>
        <v>21</v>
      </c>
      <c r="AV35" s="76">
        <f t="shared" si="7"/>
        <v>0</v>
      </c>
      <c r="AW35" s="76">
        <f t="shared" si="3"/>
        <v>21</v>
      </c>
      <c r="AX35" s="137">
        <f t="shared" si="8"/>
        <v>0</v>
      </c>
      <c r="AY35" s="137">
        <f t="shared" si="9"/>
        <v>21</v>
      </c>
      <c r="AZ35" s="134">
        <f t="shared" si="10"/>
        <v>0</v>
      </c>
      <c r="BA35" s="134">
        <f t="shared" si="11"/>
        <v>21</v>
      </c>
      <c r="BB35" s="77">
        <f t="shared" si="4"/>
        <v>0</v>
      </c>
      <c r="BC35" s="77">
        <f t="shared" si="12"/>
        <v>21</v>
      </c>
      <c r="BD35" s="29"/>
    </row>
    <row r="36" spans="1:56" ht="15" thickBot="1">
      <c r="A36" s="83"/>
      <c r="B36" s="83"/>
      <c r="C36" s="84"/>
      <c r="D36" s="84"/>
      <c r="E36" s="84"/>
      <c r="F36" s="4" t="str">
        <f>IF(E36&gt;0,(VLOOKUP(E36,Calc!$C$8:$D$31,2)),"0")</f>
        <v>0</v>
      </c>
      <c r="G36" s="84"/>
      <c r="H36" s="4" t="str">
        <f>IF(G36&gt;0,(VLOOKUP(G36,Calc!$H$8:$I$31,2)),"0")</f>
        <v>0</v>
      </c>
      <c r="I36" s="84"/>
      <c r="J36" s="4" t="str">
        <f>IF(I36&gt;0,(VLOOKUP(I36,Calc!$M$8:$N$31,2)),"0")</f>
        <v>0</v>
      </c>
      <c r="K36" s="84"/>
      <c r="L36" s="4" t="str">
        <f>IF(K36&gt;0,(VLOOKUP(K36,Calc!$R$8:$S$31,2)),"0")</f>
        <v>0</v>
      </c>
      <c r="M36" s="84"/>
      <c r="N36" s="4" t="str">
        <f>IF(M36&gt;0,(VLOOKUP(M36,Calc!$W$8:$X$31,2)),"0")</f>
        <v>0</v>
      </c>
      <c r="O36" s="84"/>
      <c r="P36" s="4" t="str">
        <f>IF(O36&gt;0,(VLOOKUP(O36,Calc!$AB$8:$AC$31,2)),"0")</f>
        <v>0</v>
      </c>
      <c r="Q36" s="84"/>
      <c r="R36" s="4" t="str">
        <f>IF(Q36&gt;0,(VLOOKUP(Q36,Calc!$AG$8:$AH$31,2)),"0")</f>
        <v>0</v>
      </c>
      <c r="S36" s="84"/>
      <c r="T36" s="4" t="str">
        <f>IF(S36&gt;0,(VLOOKUP(S36,Calc!$AL$8:$AM$31,2)),"0")</f>
        <v>0</v>
      </c>
      <c r="U36" s="84"/>
      <c r="V36" s="4" t="str">
        <f>IF(U36&gt;0,(VLOOKUP(U36,Calc!$AQ$8:$AR$31,2)),"0")</f>
        <v>0</v>
      </c>
      <c r="W36" s="84"/>
      <c r="X36" s="4" t="str">
        <f>IF(W36&gt;0,(VLOOKUP(W36,Calc!$AV$8:$AW$31,2)),"0")</f>
        <v>0</v>
      </c>
      <c r="Y36" s="84"/>
      <c r="Z36" s="4" t="str">
        <f>IF(Y36&gt;0,(VLOOKUP(Y36,Calc!$BA$8:$BB$31,2)),"0")</f>
        <v>0</v>
      </c>
      <c r="AA36" s="84"/>
      <c r="AB36" s="4" t="str">
        <f>IF(AA36&gt;0,(VLOOKUP(AA36,Calc!$BF$8:$BG$31,2)),"0")</f>
        <v>0</v>
      </c>
      <c r="AC36" s="84"/>
      <c r="AD36" s="4" t="str">
        <f>IF(AC36&gt;0,(VLOOKUP(AC36,Calc!$BK$8:$BL$31,2)),"0")</f>
        <v>0</v>
      </c>
      <c r="AE36" s="93"/>
      <c r="AF36" s="93"/>
      <c r="AG36" s="93"/>
      <c r="AH36" s="93"/>
      <c r="AI36" s="24" t="str">
        <f t="shared" si="0"/>
        <v>0</v>
      </c>
      <c r="AJ36" s="93"/>
      <c r="AK36" s="93"/>
      <c r="AL36" s="93"/>
      <c r="AM36" s="93"/>
      <c r="AN36" s="24" t="str">
        <f t="shared" si="1"/>
        <v>0</v>
      </c>
      <c r="AO36" s="74">
        <f t="shared" si="2"/>
        <v>0</v>
      </c>
      <c r="AP36" s="84"/>
      <c r="AQ36" s="84"/>
      <c r="AR36" s="84"/>
      <c r="AS36" s="84"/>
      <c r="AT36" s="75">
        <f t="shared" si="5"/>
        <v>0</v>
      </c>
      <c r="AU36" s="75">
        <f t="shared" si="6"/>
        <v>21</v>
      </c>
      <c r="AV36" s="76">
        <f t="shared" si="7"/>
        <v>0</v>
      </c>
      <c r="AW36" s="76">
        <f t="shared" si="3"/>
        <v>21</v>
      </c>
      <c r="AX36" s="137">
        <f t="shared" si="8"/>
        <v>0</v>
      </c>
      <c r="AY36" s="137">
        <f t="shared" si="9"/>
        <v>21</v>
      </c>
      <c r="AZ36" s="134">
        <f t="shared" si="10"/>
        <v>0</v>
      </c>
      <c r="BA36" s="134">
        <f t="shared" si="11"/>
        <v>21</v>
      </c>
      <c r="BB36" s="77">
        <f t="shared" si="4"/>
        <v>0</v>
      </c>
      <c r="BC36" s="77">
        <f t="shared" si="12"/>
        <v>21</v>
      </c>
      <c r="BD36" s="29"/>
    </row>
    <row r="37" spans="1:56" ht="15" thickBot="1">
      <c r="A37" s="83"/>
      <c r="B37" s="83"/>
      <c r="C37" s="84"/>
      <c r="D37" s="84"/>
      <c r="E37" s="84"/>
      <c r="F37" s="4" t="str">
        <f>IF(E37&gt;0,(VLOOKUP(E37,Calc!$C$8:$D$31,2)),"0")</f>
        <v>0</v>
      </c>
      <c r="G37" s="84"/>
      <c r="H37" s="4" t="str">
        <f>IF(G37&gt;0,(VLOOKUP(G37,Calc!$H$8:$I$31,2)),"0")</f>
        <v>0</v>
      </c>
      <c r="I37" s="84"/>
      <c r="J37" s="4" t="str">
        <f>IF(I37&gt;0,(VLOOKUP(I37,Calc!$M$8:$N$31,2)),"0")</f>
        <v>0</v>
      </c>
      <c r="K37" s="84"/>
      <c r="L37" s="4" t="str">
        <f>IF(K37&gt;0,(VLOOKUP(K37,Calc!$R$8:$S$31,2)),"0")</f>
        <v>0</v>
      </c>
      <c r="M37" s="84"/>
      <c r="N37" s="4" t="str">
        <f>IF(M37&gt;0,(VLOOKUP(M37,Calc!$W$8:$X$31,2)),"0")</f>
        <v>0</v>
      </c>
      <c r="O37" s="84"/>
      <c r="P37" s="4" t="str">
        <f>IF(O37&gt;0,(VLOOKUP(O37,Calc!$AB$8:$AC$31,2)),"0")</f>
        <v>0</v>
      </c>
      <c r="Q37" s="84"/>
      <c r="R37" s="4" t="str">
        <f>IF(Q37&gt;0,(VLOOKUP(Q37,Calc!$AG$8:$AH$31,2)),"0")</f>
        <v>0</v>
      </c>
      <c r="S37" s="84"/>
      <c r="T37" s="4" t="str">
        <f>IF(S37&gt;0,(VLOOKUP(S37,Calc!$AL$8:$AM$31,2)),"0")</f>
        <v>0</v>
      </c>
      <c r="U37" s="84"/>
      <c r="V37" s="4" t="str">
        <f>IF(U37&gt;0,(VLOOKUP(U37,Calc!$AQ$8:$AR$31,2)),"0")</f>
        <v>0</v>
      </c>
      <c r="W37" s="84"/>
      <c r="X37" s="4" t="str">
        <f>IF(W37&gt;0,(VLOOKUP(W37,Calc!$AV$8:$AW$31,2)),"0")</f>
        <v>0</v>
      </c>
      <c r="Y37" s="84"/>
      <c r="Z37" s="4" t="str">
        <f>IF(Y37&gt;0,(VLOOKUP(Y37,Calc!$BA$8:$BB$31,2)),"0")</f>
        <v>0</v>
      </c>
      <c r="AA37" s="84"/>
      <c r="AB37" s="4" t="str">
        <f>IF(AA37&gt;0,(VLOOKUP(AA37,Calc!$BF$8:$BG$31,2)),"0")</f>
        <v>0</v>
      </c>
      <c r="AC37" s="84"/>
      <c r="AD37" s="4" t="str">
        <f>IF(AC37&gt;0,(VLOOKUP(AC37,Calc!$BK$8:$BL$31,2)),"0")</f>
        <v>0</v>
      </c>
      <c r="AE37" s="93"/>
      <c r="AF37" s="93"/>
      <c r="AG37" s="93"/>
      <c r="AH37" s="93"/>
      <c r="AI37" s="24" t="str">
        <f t="shared" si="0"/>
        <v>0</v>
      </c>
      <c r="AJ37" s="93"/>
      <c r="AK37" s="93"/>
      <c r="AL37" s="93"/>
      <c r="AM37" s="93"/>
      <c r="AN37" s="24" t="str">
        <f t="shared" si="1"/>
        <v>0</v>
      </c>
      <c r="AO37" s="74">
        <f t="shared" si="2"/>
        <v>0</v>
      </c>
      <c r="AP37" s="84"/>
      <c r="AQ37" s="84"/>
      <c r="AR37" s="84"/>
      <c r="AS37" s="84"/>
      <c r="AT37" s="75">
        <f t="shared" si="5"/>
        <v>0</v>
      </c>
      <c r="AU37" s="75">
        <f t="shared" si="6"/>
        <v>21</v>
      </c>
      <c r="AV37" s="76">
        <f t="shared" si="7"/>
        <v>0</v>
      </c>
      <c r="AW37" s="76">
        <f t="shared" si="3"/>
        <v>21</v>
      </c>
      <c r="AX37" s="137">
        <f t="shared" si="8"/>
        <v>0</v>
      </c>
      <c r="AY37" s="137">
        <f t="shared" si="9"/>
        <v>21</v>
      </c>
      <c r="AZ37" s="134">
        <f t="shared" si="10"/>
        <v>0</v>
      </c>
      <c r="BA37" s="134">
        <f t="shared" si="11"/>
        <v>21</v>
      </c>
      <c r="BB37" s="77">
        <f t="shared" si="4"/>
        <v>0</v>
      </c>
      <c r="BC37" s="77">
        <f t="shared" si="12"/>
        <v>21</v>
      </c>
      <c r="BD37" s="29"/>
    </row>
    <row r="38" spans="1:56" ht="15" thickBot="1">
      <c r="A38" s="83"/>
      <c r="B38" s="83"/>
      <c r="C38" s="84"/>
      <c r="D38" s="84"/>
      <c r="E38" s="84"/>
      <c r="F38" s="4" t="str">
        <f>IF(E38&gt;0,(VLOOKUP(E38,Calc!$C$8:$D$31,2)),"0")</f>
        <v>0</v>
      </c>
      <c r="G38" s="84"/>
      <c r="H38" s="4" t="str">
        <f>IF(G38&gt;0,(VLOOKUP(G38,Calc!$H$8:$I$31,2)),"0")</f>
        <v>0</v>
      </c>
      <c r="I38" s="84"/>
      <c r="J38" s="4" t="str">
        <f>IF(I38&gt;0,(VLOOKUP(I38,Calc!$M$8:$N$31,2)),"0")</f>
        <v>0</v>
      </c>
      <c r="K38" s="84"/>
      <c r="L38" s="4" t="str">
        <f>IF(K38&gt;0,(VLOOKUP(K38,Calc!$R$8:$S$31,2)),"0")</f>
        <v>0</v>
      </c>
      <c r="M38" s="84"/>
      <c r="N38" s="4" t="str">
        <f>IF(M38&gt;0,(VLOOKUP(M38,Calc!$W$8:$X$31,2)),"0")</f>
        <v>0</v>
      </c>
      <c r="O38" s="84"/>
      <c r="P38" s="4" t="str">
        <f>IF(O38&gt;0,(VLOOKUP(O38,Calc!$AB$8:$AC$31,2)),"0")</f>
        <v>0</v>
      </c>
      <c r="Q38" s="84"/>
      <c r="R38" s="4" t="str">
        <f>IF(Q38&gt;0,(VLOOKUP(Q38,Calc!$AG$8:$AH$31,2)),"0")</f>
        <v>0</v>
      </c>
      <c r="S38" s="84"/>
      <c r="T38" s="4" t="str">
        <f>IF(S38&gt;0,(VLOOKUP(S38,Calc!$AL$8:$AM$31,2)),"0")</f>
        <v>0</v>
      </c>
      <c r="U38" s="84"/>
      <c r="V38" s="4" t="str">
        <f>IF(U38&gt;0,(VLOOKUP(U38,Calc!$AQ$8:$AR$31,2)),"0")</f>
        <v>0</v>
      </c>
      <c r="W38" s="84"/>
      <c r="X38" s="4" t="str">
        <f>IF(W38&gt;0,(VLOOKUP(W38,Calc!$AV$8:$AW$31,2)),"0")</f>
        <v>0</v>
      </c>
      <c r="Y38" s="84"/>
      <c r="Z38" s="4" t="str">
        <f>IF(Y38&gt;0,(VLOOKUP(Y38,Calc!$BA$8:$BB$31,2)),"0")</f>
        <v>0</v>
      </c>
      <c r="AA38" s="84"/>
      <c r="AB38" s="4" t="str">
        <f>IF(AA38&gt;0,(VLOOKUP(AA38,Calc!$BF$8:$BG$31,2)),"0")</f>
        <v>0</v>
      </c>
      <c r="AC38" s="84"/>
      <c r="AD38" s="4" t="str">
        <f>IF(AC38&gt;0,(VLOOKUP(AC38,Calc!$BK$8:$BL$31,2)),"0")</f>
        <v>0</v>
      </c>
      <c r="AE38" s="93"/>
      <c r="AF38" s="93"/>
      <c r="AG38" s="93"/>
      <c r="AH38" s="93"/>
      <c r="AI38" s="24" t="str">
        <f t="shared" si="0"/>
        <v>0</v>
      </c>
      <c r="AJ38" s="93"/>
      <c r="AK38" s="93"/>
      <c r="AL38" s="93"/>
      <c r="AM38" s="93"/>
      <c r="AN38" s="24" t="str">
        <f t="shared" si="1"/>
        <v>0</v>
      </c>
      <c r="AO38" s="74">
        <f t="shared" si="2"/>
        <v>0</v>
      </c>
      <c r="AP38" s="84"/>
      <c r="AQ38" s="84"/>
      <c r="AR38" s="84"/>
      <c r="AS38" s="84"/>
      <c r="AT38" s="75">
        <f t="shared" si="5"/>
        <v>0</v>
      </c>
      <c r="AU38" s="75">
        <f t="shared" si="6"/>
        <v>21</v>
      </c>
      <c r="AV38" s="76">
        <f t="shared" si="7"/>
        <v>0</v>
      </c>
      <c r="AW38" s="76">
        <f t="shared" si="3"/>
        <v>21</v>
      </c>
      <c r="AX38" s="137">
        <f t="shared" si="8"/>
        <v>0</v>
      </c>
      <c r="AY38" s="137">
        <f t="shared" si="9"/>
        <v>21</v>
      </c>
      <c r="AZ38" s="134">
        <f t="shared" si="10"/>
        <v>0</v>
      </c>
      <c r="BA38" s="134">
        <f t="shared" si="11"/>
        <v>21</v>
      </c>
      <c r="BB38" s="77">
        <f t="shared" si="4"/>
        <v>0</v>
      </c>
      <c r="BC38" s="77">
        <f t="shared" si="12"/>
        <v>21</v>
      </c>
      <c r="BD38" s="29"/>
    </row>
    <row r="39" spans="1:56" ht="15" thickBot="1">
      <c r="A39" s="83"/>
      <c r="B39" s="83"/>
      <c r="C39" s="84"/>
      <c r="D39" s="84"/>
      <c r="E39" s="84"/>
      <c r="F39" s="4" t="str">
        <f>IF(E39&gt;0,(VLOOKUP(E39,Calc!$C$8:$D$31,2)),"0")</f>
        <v>0</v>
      </c>
      <c r="G39" s="84"/>
      <c r="H39" s="4" t="str">
        <f>IF(G39&gt;0,(VLOOKUP(G39,Calc!$H$8:$I$31,2)),"0")</f>
        <v>0</v>
      </c>
      <c r="I39" s="84"/>
      <c r="J39" s="4" t="str">
        <f>IF(I39&gt;0,(VLOOKUP(I39,Calc!$M$8:$N$31,2)),"0")</f>
        <v>0</v>
      </c>
      <c r="K39" s="84"/>
      <c r="L39" s="4" t="str">
        <f>IF(K39&gt;0,(VLOOKUP(K39,Calc!$R$8:$S$31,2)),"0")</f>
        <v>0</v>
      </c>
      <c r="M39" s="84"/>
      <c r="N39" s="4" t="str">
        <f>IF(M39&gt;0,(VLOOKUP(M39,Calc!$W$8:$X$31,2)),"0")</f>
        <v>0</v>
      </c>
      <c r="O39" s="84"/>
      <c r="P39" s="4" t="str">
        <f>IF(O39&gt;0,(VLOOKUP(O39,Calc!$AB$8:$AC$31,2)),"0")</f>
        <v>0</v>
      </c>
      <c r="Q39" s="84"/>
      <c r="R39" s="4" t="str">
        <f>IF(Q39&gt;0,(VLOOKUP(Q39,Calc!$AG$8:$AH$31,2)),"0")</f>
        <v>0</v>
      </c>
      <c r="S39" s="84"/>
      <c r="T39" s="4" t="str">
        <f>IF(S39&gt;0,(VLOOKUP(S39,Calc!$AL$8:$AM$31,2)),"0")</f>
        <v>0</v>
      </c>
      <c r="U39" s="84"/>
      <c r="V39" s="4" t="str">
        <f>IF(U39&gt;0,(VLOOKUP(U39,Calc!$AQ$8:$AR$31,2)),"0")</f>
        <v>0</v>
      </c>
      <c r="W39" s="84"/>
      <c r="X39" s="4" t="str">
        <f>IF(W39&gt;0,(VLOOKUP(W39,Calc!$AV$8:$AW$31,2)),"0")</f>
        <v>0</v>
      </c>
      <c r="Y39" s="84"/>
      <c r="Z39" s="4" t="str">
        <f>IF(Y39&gt;0,(VLOOKUP(Y39,Calc!$BA$8:$BB$31,2)),"0")</f>
        <v>0</v>
      </c>
      <c r="AA39" s="84"/>
      <c r="AB39" s="4" t="str">
        <f>IF(AA39&gt;0,(VLOOKUP(AA39,Calc!$BF$8:$BG$31,2)),"0")</f>
        <v>0</v>
      </c>
      <c r="AC39" s="84"/>
      <c r="AD39" s="4" t="str">
        <f>IF(AC39&gt;0,(VLOOKUP(AC39,Calc!$BK$8:$BL$31,2)),"0")</f>
        <v>0</v>
      </c>
      <c r="AE39" s="93"/>
      <c r="AF39" s="93"/>
      <c r="AG39" s="93"/>
      <c r="AH39" s="93"/>
      <c r="AI39" s="24" t="str">
        <f t="shared" si="0"/>
        <v>0</v>
      </c>
      <c r="AJ39" s="93"/>
      <c r="AK39" s="93"/>
      <c r="AL39" s="93"/>
      <c r="AM39" s="93"/>
      <c r="AN39" s="24" t="str">
        <f t="shared" si="1"/>
        <v>0</v>
      </c>
      <c r="AO39" s="74">
        <f t="shared" si="2"/>
        <v>0</v>
      </c>
      <c r="AP39" s="84"/>
      <c r="AQ39" s="84"/>
      <c r="AR39" s="84"/>
      <c r="AS39" s="84"/>
      <c r="AT39" s="75">
        <f t="shared" si="5"/>
        <v>0</v>
      </c>
      <c r="AU39" s="75">
        <f t="shared" si="6"/>
        <v>21</v>
      </c>
      <c r="AV39" s="76">
        <f t="shared" si="7"/>
        <v>0</v>
      </c>
      <c r="AW39" s="76">
        <f t="shared" si="3"/>
        <v>21</v>
      </c>
      <c r="AX39" s="137">
        <f t="shared" si="8"/>
        <v>0</v>
      </c>
      <c r="AY39" s="137">
        <f t="shared" si="9"/>
        <v>21</v>
      </c>
      <c r="AZ39" s="134">
        <f t="shared" si="10"/>
        <v>0</v>
      </c>
      <c r="BA39" s="134">
        <f t="shared" si="11"/>
        <v>21</v>
      </c>
      <c r="BB39" s="77">
        <f t="shared" si="4"/>
        <v>0</v>
      </c>
      <c r="BC39" s="77">
        <f t="shared" si="12"/>
        <v>21</v>
      </c>
      <c r="BD39" s="29"/>
    </row>
    <row r="40" spans="1:56" ht="15" thickBot="1">
      <c r="A40" s="83"/>
      <c r="B40" s="83"/>
      <c r="C40" s="84"/>
      <c r="D40" s="84"/>
      <c r="E40" s="84"/>
      <c r="F40" s="4" t="str">
        <f>IF(E40&gt;0,(VLOOKUP(E40,Calc!$C$8:$D$31,2)),"0")</f>
        <v>0</v>
      </c>
      <c r="G40" s="84"/>
      <c r="H40" s="4" t="str">
        <f>IF(G40&gt;0,(VLOOKUP(G40,Calc!$H$8:$I$31,2)),"0")</f>
        <v>0</v>
      </c>
      <c r="I40" s="84"/>
      <c r="J40" s="4" t="str">
        <f>IF(I40&gt;0,(VLOOKUP(I40,Calc!$M$8:$N$31,2)),"0")</f>
        <v>0</v>
      </c>
      <c r="K40" s="84"/>
      <c r="L40" s="4" t="str">
        <f>IF(K40&gt;0,(VLOOKUP(K40,Calc!$R$8:$S$31,2)),"0")</f>
        <v>0</v>
      </c>
      <c r="M40" s="84"/>
      <c r="N40" s="4" t="str">
        <f>IF(M40&gt;0,(VLOOKUP(M40,Calc!$W$8:$X$31,2)),"0")</f>
        <v>0</v>
      </c>
      <c r="O40" s="84"/>
      <c r="P40" s="4" t="str">
        <f>IF(O40&gt;0,(VLOOKUP(O40,Calc!$AB$8:$AC$31,2)),"0")</f>
        <v>0</v>
      </c>
      <c r="Q40" s="84"/>
      <c r="R40" s="4" t="str">
        <f>IF(Q40&gt;0,(VLOOKUP(Q40,Calc!$AG$8:$AH$31,2)),"0")</f>
        <v>0</v>
      </c>
      <c r="S40" s="84"/>
      <c r="T40" s="4" t="str">
        <f>IF(S40&gt;0,(VLOOKUP(S40,Calc!$AL$8:$AM$31,2)),"0")</f>
        <v>0</v>
      </c>
      <c r="U40" s="84"/>
      <c r="V40" s="4" t="str">
        <f>IF(U40&gt;0,(VLOOKUP(U40,Calc!$AQ$8:$AR$31,2)),"0")</f>
        <v>0</v>
      </c>
      <c r="W40" s="84"/>
      <c r="X40" s="4" t="str">
        <f>IF(W40&gt;0,(VLOOKUP(W40,Calc!$AV$8:$AW$31,2)),"0")</f>
        <v>0</v>
      </c>
      <c r="Y40" s="84"/>
      <c r="Z40" s="4" t="str">
        <f>IF(Y40&gt;0,(VLOOKUP(Y40,Calc!$BA$8:$BB$31,2)),"0")</f>
        <v>0</v>
      </c>
      <c r="AA40" s="84"/>
      <c r="AB40" s="4" t="str">
        <f>IF(AA40&gt;0,(VLOOKUP(AA40,Calc!$BF$8:$BG$31,2)),"0")</f>
        <v>0</v>
      </c>
      <c r="AC40" s="84"/>
      <c r="AD40" s="4" t="str">
        <f>IF(AC40&gt;0,(VLOOKUP(AC40,Calc!$BK$8:$BL$31,2)),"0")</f>
        <v>0</v>
      </c>
      <c r="AE40" s="93"/>
      <c r="AF40" s="93"/>
      <c r="AG40" s="93"/>
      <c r="AH40" s="93"/>
      <c r="AI40" s="24" t="str">
        <f t="shared" si="0"/>
        <v>0</v>
      </c>
      <c r="AJ40" s="93"/>
      <c r="AK40" s="93"/>
      <c r="AL40" s="93"/>
      <c r="AM40" s="93"/>
      <c r="AN40" s="24" t="str">
        <f t="shared" si="1"/>
        <v>0</v>
      </c>
      <c r="AO40" s="74">
        <f t="shared" si="2"/>
        <v>0</v>
      </c>
      <c r="AP40" s="84"/>
      <c r="AQ40" s="84"/>
      <c r="AR40" s="84"/>
      <c r="AS40" s="84"/>
      <c r="AT40" s="75">
        <f t="shared" si="5"/>
        <v>0</v>
      </c>
      <c r="AU40" s="75">
        <f t="shared" si="6"/>
        <v>21</v>
      </c>
      <c r="AV40" s="76">
        <f t="shared" si="7"/>
        <v>0</v>
      </c>
      <c r="AW40" s="76">
        <f t="shared" si="3"/>
        <v>21</v>
      </c>
      <c r="AX40" s="137">
        <f t="shared" si="8"/>
        <v>0</v>
      </c>
      <c r="AY40" s="137">
        <f t="shared" si="9"/>
        <v>21</v>
      </c>
      <c r="AZ40" s="134">
        <f t="shared" si="10"/>
        <v>0</v>
      </c>
      <c r="BA40" s="134">
        <f t="shared" si="11"/>
        <v>21</v>
      </c>
      <c r="BB40" s="77">
        <f t="shared" si="4"/>
        <v>0</v>
      </c>
      <c r="BC40" s="77">
        <f t="shared" si="12"/>
        <v>21</v>
      </c>
      <c r="BD40" s="29"/>
    </row>
    <row r="41" spans="1:56" ht="15" thickBot="1">
      <c r="A41" s="83"/>
      <c r="B41" s="83"/>
      <c r="C41" s="84"/>
      <c r="D41" s="84"/>
      <c r="E41" s="84"/>
      <c r="F41" s="4" t="str">
        <f>IF(E41&gt;0,(VLOOKUP(E41,Calc!$C$8:$D$31,2)),"0")</f>
        <v>0</v>
      </c>
      <c r="G41" s="84"/>
      <c r="H41" s="4" t="str">
        <f>IF(G41&gt;0,(VLOOKUP(G41,Calc!$H$8:$I$31,2)),"0")</f>
        <v>0</v>
      </c>
      <c r="I41" s="84"/>
      <c r="J41" s="4" t="str">
        <f>IF(I41&gt;0,(VLOOKUP(I41,Calc!$M$8:$N$31,2)),"0")</f>
        <v>0</v>
      </c>
      <c r="K41" s="84"/>
      <c r="L41" s="4" t="str">
        <f>IF(K41&gt;0,(VLOOKUP(K41,Calc!$R$8:$S$31,2)),"0")</f>
        <v>0</v>
      </c>
      <c r="M41" s="84"/>
      <c r="N41" s="4" t="str">
        <f>IF(M41&gt;0,(VLOOKUP(M41,Calc!$W$8:$X$31,2)),"0")</f>
        <v>0</v>
      </c>
      <c r="O41" s="84"/>
      <c r="P41" s="4" t="str">
        <f>IF(O41&gt;0,(VLOOKUP(O41,Calc!$AB$8:$AC$31,2)),"0")</f>
        <v>0</v>
      </c>
      <c r="Q41" s="84"/>
      <c r="R41" s="4" t="str">
        <f>IF(Q41&gt;0,(VLOOKUP(Q41,Calc!$AG$8:$AH$31,2)),"0")</f>
        <v>0</v>
      </c>
      <c r="S41" s="84"/>
      <c r="T41" s="4" t="str">
        <f>IF(S41&gt;0,(VLOOKUP(S41,Calc!$AL$8:$AM$31,2)),"0")</f>
        <v>0</v>
      </c>
      <c r="U41" s="84"/>
      <c r="V41" s="4" t="str">
        <f>IF(U41&gt;0,(VLOOKUP(U41,Calc!$AQ$8:$AR$31,2)),"0")</f>
        <v>0</v>
      </c>
      <c r="W41" s="84"/>
      <c r="X41" s="4" t="str">
        <f>IF(W41&gt;0,(VLOOKUP(W41,Calc!$AV$8:$AW$31,2)),"0")</f>
        <v>0</v>
      </c>
      <c r="Y41" s="84"/>
      <c r="Z41" s="4" t="str">
        <f>IF(Y41&gt;0,(VLOOKUP(Y41,Calc!$BA$8:$BB$31,2)),"0")</f>
        <v>0</v>
      </c>
      <c r="AA41" s="84"/>
      <c r="AB41" s="4" t="str">
        <f>IF(AA41&gt;0,(VLOOKUP(AA41,Calc!$BF$8:$BG$31,2)),"0")</f>
        <v>0</v>
      </c>
      <c r="AC41" s="84"/>
      <c r="AD41" s="4" t="str">
        <f>IF(AC41&gt;0,(VLOOKUP(AC41,Calc!$BK$8:$BL$31,2)),"0")</f>
        <v>0</v>
      </c>
      <c r="AE41" s="93"/>
      <c r="AF41" s="93"/>
      <c r="AG41" s="93"/>
      <c r="AH41" s="93"/>
      <c r="AI41" s="24" t="str">
        <f t="shared" si="0"/>
        <v>0</v>
      </c>
      <c r="AJ41" s="93"/>
      <c r="AK41" s="93"/>
      <c r="AL41" s="93"/>
      <c r="AM41" s="93"/>
      <c r="AN41" s="24" t="str">
        <f t="shared" si="1"/>
        <v>0</v>
      </c>
      <c r="AO41" s="74">
        <f t="shared" si="2"/>
        <v>0</v>
      </c>
      <c r="AP41" s="84"/>
      <c r="AQ41" s="84"/>
      <c r="AR41" s="84"/>
      <c r="AS41" s="84"/>
      <c r="AT41" s="75">
        <f t="shared" si="5"/>
        <v>0</v>
      </c>
      <c r="AU41" s="75">
        <f t="shared" si="6"/>
        <v>21</v>
      </c>
      <c r="AV41" s="76">
        <f t="shared" si="7"/>
        <v>0</v>
      </c>
      <c r="AW41" s="76">
        <f t="shared" si="3"/>
        <v>21</v>
      </c>
      <c r="AX41" s="137">
        <f t="shared" si="8"/>
        <v>0</v>
      </c>
      <c r="AY41" s="137">
        <f t="shared" si="9"/>
        <v>21</v>
      </c>
      <c r="AZ41" s="134">
        <f t="shared" si="10"/>
        <v>0</v>
      </c>
      <c r="BA41" s="134">
        <f t="shared" si="11"/>
        <v>21</v>
      </c>
      <c r="BB41" s="77">
        <f t="shared" si="4"/>
        <v>0</v>
      </c>
      <c r="BC41" s="77">
        <f t="shared" si="12"/>
        <v>21</v>
      </c>
      <c r="BD41" s="29"/>
    </row>
    <row r="42" spans="1:56" ht="15" thickBot="1">
      <c r="A42" s="83"/>
      <c r="B42" s="83"/>
      <c r="C42" s="84"/>
      <c r="D42" s="84"/>
      <c r="E42" s="84"/>
      <c r="F42" s="4" t="str">
        <f>IF(E42&gt;0,(VLOOKUP(E42,Calc!$C$8:$D$31,2)),"0")</f>
        <v>0</v>
      </c>
      <c r="G42" s="84"/>
      <c r="H42" s="4" t="str">
        <f>IF(G42&gt;0,(VLOOKUP(G42,Calc!$H$8:$I$31,2)),"0")</f>
        <v>0</v>
      </c>
      <c r="I42" s="84"/>
      <c r="J42" s="4" t="str">
        <f>IF(I42&gt;0,(VLOOKUP(I42,Calc!$M$8:$N$31,2)),"0")</f>
        <v>0</v>
      </c>
      <c r="K42" s="84"/>
      <c r="L42" s="4" t="str">
        <f>IF(K42&gt;0,(VLOOKUP(K42,Calc!$R$8:$S$31,2)),"0")</f>
        <v>0</v>
      </c>
      <c r="M42" s="84"/>
      <c r="N42" s="4" t="str">
        <f>IF(M42&gt;0,(VLOOKUP(M42,Calc!$W$8:$X$31,2)),"0")</f>
        <v>0</v>
      </c>
      <c r="O42" s="84"/>
      <c r="P42" s="4" t="str">
        <f>IF(O42&gt;0,(VLOOKUP(O42,Calc!$AB$8:$AC$31,2)),"0")</f>
        <v>0</v>
      </c>
      <c r="Q42" s="84"/>
      <c r="R42" s="4" t="str">
        <f>IF(Q42&gt;0,(VLOOKUP(Q42,Calc!$AG$8:$AH$31,2)),"0")</f>
        <v>0</v>
      </c>
      <c r="S42" s="84"/>
      <c r="T42" s="4" t="str">
        <f>IF(S42&gt;0,(VLOOKUP(S42,Calc!$AL$8:$AM$31,2)),"0")</f>
        <v>0</v>
      </c>
      <c r="U42" s="84"/>
      <c r="V42" s="4" t="str">
        <f>IF(U42&gt;0,(VLOOKUP(U42,Calc!$AQ$8:$AR$31,2)),"0")</f>
        <v>0</v>
      </c>
      <c r="W42" s="84"/>
      <c r="X42" s="4" t="str">
        <f>IF(W42&gt;0,(VLOOKUP(W42,Calc!$AV$8:$AW$31,2)),"0")</f>
        <v>0</v>
      </c>
      <c r="Y42" s="84"/>
      <c r="Z42" s="4" t="str">
        <f>IF(Y42&gt;0,(VLOOKUP(Y42,Calc!$BA$8:$BB$31,2)),"0")</f>
        <v>0</v>
      </c>
      <c r="AA42" s="84"/>
      <c r="AB42" s="4" t="str">
        <f>IF(AA42&gt;0,(VLOOKUP(AA42,Calc!$BF$8:$BG$31,2)),"0")</f>
        <v>0</v>
      </c>
      <c r="AC42" s="84"/>
      <c r="AD42" s="4" t="str">
        <f>IF(AC42&gt;0,(VLOOKUP(AC42,Calc!$BK$8:$BL$31,2)),"0")</f>
        <v>0</v>
      </c>
      <c r="AE42" s="93"/>
      <c r="AF42" s="93"/>
      <c r="AG42" s="93"/>
      <c r="AH42" s="93"/>
      <c r="AI42" s="24" t="str">
        <f t="shared" si="0"/>
        <v>0</v>
      </c>
      <c r="AJ42" s="93"/>
      <c r="AK42" s="93"/>
      <c r="AL42" s="93"/>
      <c r="AM42" s="93"/>
      <c r="AN42" s="24" t="str">
        <f t="shared" si="1"/>
        <v>0</v>
      </c>
      <c r="AO42" s="74">
        <f t="shared" si="2"/>
        <v>0</v>
      </c>
      <c r="AP42" s="84"/>
      <c r="AQ42" s="84"/>
      <c r="AR42" s="84"/>
      <c r="AS42" s="84"/>
      <c r="AT42" s="75">
        <f t="shared" si="5"/>
        <v>0</v>
      </c>
      <c r="AU42" s="75">
        <f t="shared" si="6"/>
        <v>21</v>
      </c>
      <c r="AV42" s="76">
        <f t="shared" si="7"/>
        <v>0</v>
      </c>
      <c r="AW42" s="76">
        <f t="shared" si="3"/>
        <v>21</v>
      </c>
      <c r="AX42" s="137">
        <f t="shared" si="8"/>
        <v>0</v>
      </c>
      <c r="AY42" s="137">
        <f t="shared" si="9"/>
        <v>21</v>
      </c>
      <c r="AZ42" s="134">
        <f t="shared" si="10"/>
        <v>0</v>
      </c>
      <c r="BA42" s="134">
        <f t="shared" si="11"/>
        <v>21</v>
      </c>
      <c r="BB42" s="77">
        <f t="shared" si="4"/>
        <v>0</v>
      </c>
      <c r="BC42" s="77">
        <f t="shared" si="12"/>
        <v>21</v>
      </c>
      <c r="BD42" s="29"/>
    </row>
    <row r="43" spans="1:56" ht="15" thickBot="1">
      <c r="A43" s="83"/>
      <c r="B43" s="83"/>
      <c r="C43" s="84"/>
      <c r="D43" s="84"/>
      <c r="E43" s="84"/>
      <c r="F43" s="4" t="str">
        <f>IF(E43&gt;0,(VLOOKUP(E43,Calc!$C$8:$D$31,2)),"0")</f>
        <v>0</v>
      </c>
      <c r="G43" s="84"/>
      <c r="H43" s="4" t="str">
        <f>IF(G43&gt;0,(VLOOKUP(G43,Calc!$H$8:$I$31,2)),"0")</f>
        <v>0</v>
      </c>
      <c r="I43" s="84"/>
      <c r="J43" s="4" t="str">
        <f>IF(I43&gt;0,(VLOOKUP(I43,Calc!$M$8:$N$31,2)),"0")</f>
        <v>0</v>
      </c>
      <c r="K43" s="84"/>
      <c r="L43" s="4" t="str">
        <f>IF(K43&gt;0,(VLOOKUP(K43,Calc!$R$8:$S$31,2)),"0")</f>
        <v>0</v>
      </c>
      <c r="M43" s="84"/>
      <c r="N43" s="4" t="str">
        <f>IF(M43&gt;0,(VLOOKUP(M43,Calc!$W$8:$X$31,2)),"0")</f>
        <v>0</v>
      </c>
      <c r="O43" s="84"/>
      <c r="P43" s="4" t="str">
        <f>IF(O43&gt;0,(VLOOKUP(O43,Calc!$AB$8:$AC$31,2)),"0")</f>
        <v>0</v>
      </c>
      <c r="Q43" s="84"/>
      <c r="R43" s="4" t="str">
        <f>IF(Q43&gt;0,(VLOOKUP(Q43,Calc!$AG$8:$AH$31,2)),"0")</f>
        <v>0</v>
      </c>
      <c r="S43" s="84"/>
      <c r="T43" s="4" t="str">
        <f>IF(S43&gt;0,(VLOOKUP(S43,Calc!$AL$8:$AM$31,2)),"0")</f>
        <v>0</v>
      </c>
      <c r="U43" s="84"/>
      <c r="V43" s="4" t="str">
        <f>IF(U43&gt;0,(VLOOKUP(U43,Calc!$AQ$8:$AR$31,2)),"0")</f>
        <v>0</v>
      </c>
      <c r="W43" s="84"/>
      <c r="X43" s="4" t="str">
        <f>IF(W43&gt;0,(VLOOKUP(W43,Calc!$AV$8:$AW$31,2)),"0")</f>
        <v>0</v>
      </c>
      <c r="Y43" s="84"/>
      <c r="Z43" s="4" t="str">
        <f>IF(Y43&gt;0,(VLOOKUP(Y43,Calc!$BA$8:$BB$31,2)),"0")</f>
        <v>0</v>
      </c>
      <c r="AA43" s="84"/>
      <c r="AB43" s="4" t="str">
        <f>IF(AA43&gt;0,(VLOOKUP(AA43,Calc!$BF$8:$BG$31,2)),"0")</f>
        <v>0</v>
      </c>
      <c r="AC43" s="84"/>
      <c r="AD43" s="4" t="str">
        <f>IF(AC43&gt;0,(VLOOKUP(AC43,Calc!$BK$8:$BL$31,2)),"0")</f>
        <v>0</v>
      </c>
      <c r="AE43" s="93"/>
      <c r="AF43" s="93"/>
      <c r="AG43" s="93"/>
      <c r="AH43" s="93"/>
      <c r="AI43" s="24" t="str">
        <f t="shared" si="0"/>
        <v>0</v>
      </c>
      <c r="AJ43" s="93"/>
      <c r="AK43" s="93"/>
      <c r="AL43" s="93"/>
      <c r="AM43" s="93"/>
      <c r="AN43" s="24" t="str">
        <f t="shared" si="1"/>
        <v>0</v>
      </c>
      <c r="AO43" s="74">
        <f t="shared" si="2"/>
        <v>0</v>
      </c>
      <c r="AP43" s="84"/>
      <c r="AQ43" s="84"/>
      <c r="AR43" s="84"/>
      <c r="AS43" s="84"/>
      <c r="AT43" s="75">
        <f t="shared" si="5"/>
        <v>0</v>
      </c>
      <c r="AU43" s="75">
        <f t="shared" si="6"/>
        <v>21</v>
      </c>
      <c r="AV43" s="76">
        <f t="shared" si="7"/>
        <v>0</v>
      </c>
      <c r="AW43" s="76">
        <f t="shared" si="3"/>
        <v>21</v>
      </c>
      <c r="AX43" s="137">
        <f t="shared" si="8"/>
        <v>0</v>
      </c>
      <c r="AY43" s="137">
        <f t="shared" si="9"/>
        <v>21</v>
      </c>
      <c r="AZ43" s="134">
        <f t="shared" si="10"/>
        <v>0</v>
      </c>
      <c r="BA43" s="134">
        <f t="shared" si="11"/>
        <v>21</v>
      </c>
      <c r="BB43" s="77">
        <f t="shared" si="4"/>
        <v>0</v>
      </c>
      <c r="BC43" s="77">
        <f t="shared" si="12"/>
        <v>21</v>
      </c>
      <c r="BD43" s="29"/>
    </row>
    <row r="44" spans="1:56" ht="15" thickBot="1">
      <c r="A44" s="83"/>
      <c r="B44" s="83"/>
      <c r="C44" s="84"/>
      <c r="D44" s="84"/>
      <c r="E44" s="84"/>
      <c r="F44" s="4" t="str">
        <f>IF(E44&gt;0,(VLOOKUP(E44,Calc!$C$8:$D$31,2)),"0")</f>
        <v>0</v>
      </c>
      <c r="G44" s="84"/>
      <c r="H44" s="4" t="str">
        <f>IF(G44&gt;0,(VLOOKUP(G44,Calc!$H$8:$I$31,2)),"0")</f>
        <v>0</v>
      </c>
      <c r="I44" s="84"/>
      <c r="J44" s="4" t="str">
        <f>IF(I44&gt;0,(VLOOKUP(I44,Calc!$M$8:$N$31,2)),"0")</f>
        <v>0</v>
      </c>
      <c r="K44" s="84"/>
      <c r="L44" s="4" t="str">
        <f>IF(K44&gt;0,(VLOOKUP(K44,Calc!$R$8:$S$31,2)),"0")</f>
        <v>0</v>
      </c>
      <c r="M44" s="84"/>
      <c r="N44" s="4" t="str">
        <f>IF(M44&gt;0,(VLOOKUP(M44,Calc!$W$8:$X$31,2)),"0")</f>
        <v>0</v>
      </c>
      <c r="O44" s="84"/>
      <c r="P44" s="4" t="str">
        <f>IF(O44&gt;0,(VLOOKUP(O44,Calc!$AB$8:$AC$31,2)),"0")</f>
        <v>0</v>
      </c>
      <c r="Q44" s="84"/>
      <c r="R44" s="4" t="str">
        <f>IF(Q44&gt;0,(VLOOKUP(Q44,Calc!$AG$8:$AH$31,2)),"0")</f>
        <v>0</v>
      </c>
      <c r="S44" s="84"/>
      <c r="T44" s="4" t="str">
        <f>IF(S44&gt;0,(VLOOKUP(S44,Calc!$AL$8:$AM$31,2)),"0")</f>
        <v>0</v>
      </c>
      <c r="U44" s="84"/>
      <c r="V44" s="4" t="str">
        <f>IF(U44&gt;0,(VLOOKUP(U44,Calc!$AQ$8:$AR$31,2)),"0")</f>
        <v>0</v>
      </c>
      <c r="W44" s="84"/>
      <c r="X44" s="4" t="str">
        <f>IF(W44&gt;0,(VLOOKUP(W44,Calc!$AV$8:$AW$31,2)),"0")</f>
        <v>0</v>
      </c>
      <c r="Y44" s="84"/>
      <c r="Z44" s="4" t="str">
        <f>IF(Y44&gt;0,(VLOOKUP(Y44,Calc!$BA$8:$BB$31,2)),"0")</f>
        <v>0</v>
      </c>
      <c r="AA44" s="84"/>
      <c r="AB44" s="4" t="str">
        <f>IF(AA44&gt;0,(VLOOKUP(AA44,Calc!$BF$8:$BG$31,2)),"0")</f>
        <v>0</v>
      </c>
      <c r="AC44" s="84"/>
      <c r="AD44" s="4" t="str">
        <f>IF(AC44&gt;0,(VLOOKUP(AC44,Calc!$BK$8:$BL$31,2)),"0")</f>
        <v>0</v>
      </c>
      <c r="AE44" s="93"/>
      <c r="AF44" s="93"/>
      <c r="AG44" s="93"/>
      <c r="AH44" s="93"/>
      <c r="AI44" s="24" t="str">
        <f aca="true" t="shared" si="13" ref="AI44:AI62">IF(AE44&gt;0,(VLOOKUP(AE44,$AE$3:$AH$10,3)+VLOOKUP(AF44,$AE$3:$AH$10,3)+VLOOKUP(AG44,$AE$3:$AH$10,3)+VLOOKUP(AH44,$AE$3:$AH$10,3)),"0")</f>
        <v>0</v>
      </c>
      <c r="AJ44" s="93"/>
      <c r="AK44" s="93"/>
      <c r="AL44" s="93"/>
      <c r="AM44" s="93"/>
      <c r="AN44" s="24" t="str">
        <f aca="true" t="shared" si="14" ref="AN44:AN62">IF(AJ44&gt;0,(VLOOKUP(AJ44,$AJ$3:$AM$10,3)+VLOOKUP(AK44,$AJ$3:$AM$10,3)+VLOOKUP(AL44,$AJ$3:$AM$10,3)+VLOOKUP(AM44,$AJ$3:$AM$10,3)),"0")</f>
        <v>0</v>
      </c>
      <c r="AO44" s="74">
        <f t="shared" si="2"/>
        <v>0</v>
      </c>
      <c r="AP44" s="84"/>
      <c r="AQ44" s="84"/>
      <c r="AR44" s="84"/>
      <c r="AS44" s="84"/>
      <c r="AT44" s="75">
        <f t="shared" si="5"/>
        <v>0</v>
      </c>
      <c r="AU44" s="75">
        <f t="shared" si="6"/>
        <v>21</v>
      </c>
      <c r="AV44" s="76">
        <f t="shared" si="7"/>
        <v>0</v>
      </c>
      <c r="AW44" s="76">
        <f t="shared" si="3"/>
        <v>21</v>
      </c>
      <c r="AX44" s="137">
        <f t="shared" si="8"/>
        <v>0</v>
      </c>
      <c r="AY44" s="137">
        <f t="shared" si="9"/>
        <v>21</v>
      </c>
      <c r="AZ44" s="134">
        <f t="shared" si="10"/>
        <v>0</v>
      </c>
      <c r="BA44" s="134">
        <f t="shared" si="11"/>
        <v>21</v>
      </c>
      <c r="BB44" s="77">
        <f t="shared" si="4"/>
        <v>0</v>
      </c>
      <c r="BC44" s="77">
        <f t="shared" si="12"/>
        <v>21</v>
      </c>
      <c r="BD44" s="29"/>
    </row>
    <row r="45" spans="1:56" ht="15" thickBot="1">
      <c r="A45" s="83"/>
      <c r="B45" s="83"/>
      <c r="C45" s="84"/>
      <c r="D45" s="84"/>
      <c r="E45" s="84"/>
      <c r="F45" s="4" t="str">
        <f>IF(E45&gt;0,(VLOOKUP(E45,Calc!$C$8:$D$31,2)),"0")</f>
        <v>0</v>
      </c>
      <c r="G45" s="84"/>
      <c r="H45" s="4" t="str">
        <f>IF(G45&gt;0,(VLOOKUP(G45,Calc!$H$8:$I$31,2)),"0")</f>
        <v>0</v>
      </c>
      <c r="I45" s="84"/>
      <c r="J45" s="4" t="str">
        <f>IF(I45&gt;0,(VLOOKUP(I45,Calc!$M$8:$N$31,2)),"0")</f>
        <v>0</v>
      </c>
      <c r="K45" s="84"/>
      <c r="L45" s="4" t="str">
        <f>IF(K45&gt;0,(VLOOKUP(K45,Calc!$R$8:$S$31,2)),"0")</f>
        <v>0</v>
      </c>
      <c r="M45" s="84"/>
      <c r="N45" s="4" t="str">
        <f>IF(M45&gt;0,(VLOOKUP(M45,Calc!$W$8:$X$31,2)),"0")</f>
        <v>0</v>
      </c>
      <c r="O45" s="84"/>
      <c r="P45" s="4" t="str">
        <f>IF(O45&gt;0,(VLOOKUP(O45,Calc!$AB$8:$AC$31,2)),"0")</f>
        <v>0</v>
      </c>
      <c r="Q45" s="84"/>
      <c r="R45" s="4" t="str">
        <f>IF(Q45&gt;0,(VLOOKUP(Q45,Calc!$AG$8:$AH$31,2)),"0")</f>
        <v>0</v>
      </c>
      <c r="S45" s="84"/>
      <c r="T45" s="4" t="str">
        <f>IF(S45&gt;0,(VLOOKUP(S45,Calc!$AL$8:$AM$31,2)),"0")</f>
        <v>0</v>
      </c>
      <c r="U45" s="84"/>
      <c r="V45" s="4" t="str">
        <f>IF(U45&gt;0,(VLOOKUP(U45,Calc!$AQ$8:$AR$31,2)),"0")</f>
        <v>0</v>
      </c>
      <c r="W45" s="84"/>
      <c r="X45" s="4" t="str">
        <f>IF(W45&gt;0,(VLOOKUP(W45,Calc!$AV$8:$AW$31,2)),"0")</f>
        <v>0</v>
      </c>
      <c r="Y45" s="84"/>
      <c r="Z45" s="4" t="str">
        <f>IF(Y45&gt;0,(VLOOKUP(Y45,Calc!$BA$8:$BB$31,2)),"0")</f>
        <v>0</v>
      </c>
      <c r="AA45" s="84"/>
      <c r="AB45" s="4" t="str">
        <f>IF(AA45&gt;0,(VLOOKUP(AA45,Calc!$BF$8:$BG$31,2)),"0")</f>
        <v>0</v>
      </c>
      <c r="AC45" s="84"/>
      <c r="AD45" s="4" t="str">
        <f>IF(AC45&gt;0,(VLOOKUP(AC45,Calc!$BK$8:$BL$31,2)),"0")</f>
        <v>0</v>
      </c>
      <c r="AE45" s="93"/>
      <c r="AF45" s="93"/>
      <c r="AG45" s="93"/>
      <c r="AH45" s="93"/>
      <c r="AI45" s="24" t="str">
        <f t="shared" si="13"/>
        <v>0</v>
      </c>
      <c r="AJ45" s="93"/>
      <c r="AK45" s="93"/>
      <c r="AL45" s="93"/>
      <c r="AM45" s="93"/>
      <c r="AN45" s="24" t="str">
        <f t="shared" si="14"/>
        <v>0</v>
      </c>
      <c r="AO45" s="74">
        <f t="shared" si="2"/>
        <v>0</v>
      </c>
      <c r="AP45" s="84"/>
      <c r="AQ45" s="84"/>
      <c r="AR45" s="84"/>
      <c r="AS45" s="84"/>
      <c r="AT45" s="75">
        <f t="shared" si="5"/>
        <v>0</v>
      </c>
      <c r="AU45" s="75">
        <f t="shared" si="6"/>
        <v>21</v>
      </c>
      <c r="AV45" s="76">
        <f aca="true" t="shared" si="15" ref="AV45:AV76">SUM(AR45,P45,N45)</f>
        <v>0</v>
      </c>
      <c r="AW45" s="76">
        <f t="shared" si="3"/>
        <v>21</v>
      </c>
      <c r="AX45" s="137">
        <f t="shared" si="8"/>
        <v>0</v>
      </c>
      <c r="AY45" s="137">
        <f t="shared" si="9"/>
        <v>21</v>
      </c>
      <c r="AZ45" s="134">
        <f t="shared" si="10"/>
        <v>0</v>
      </c>
      <c r="BA45" s="134">
        <f t="shared" si="11"/>
        <v>21</v>
      </c>
      <c r="BB45" s="77">
        <f t="shared" si="4"/>
        <v>0</v>
      </c>
      <c r="BC45" s="77">
        <f t="shared" si="12"/>
        <v>21</v>
      </c>
      <c r="BD45" s="29"/>
    </row>
    <row r="46" spans="1:56" ht="15" thickBot="1">
      <c r="A46" s="83"/>
      <c r="B46" s="83"/>
      <c r="C46" s="84"/>
      <c r="D46" s="84"/>
      <c r="E46" s="84"/>
      <c r="F46" s="4" t="str">
        <f>IF(E46&gt;0,(VLOOKUP(E46,Calc!$C$8:$D$31,2)),"0")</f>
        <v>0</v>
      </c>
      <c r="G46" s="84"/>
      <c r="H46" s="4" t="str">
        <f>IF(G46&gt;0,(VLOOKUP(G46,Calc!$H$8:$I$31,2)),"0")</f>
        <v>0</v>
      </c>
      <c r="I46" s="84"/>
      <c r="J46" s="4" t="str">
        <f>IF(I46&gt;0,(VLOOKUP(I46,Calc!$M$8:$N$31,2)),"0")</f>
        <v>0</v>
      </c>
      <c r="K46" s="84"/>
      <c r="L46" s="4" t="str">
        <f>IF(K46&gt;0,(VLOOKUP(K46,Calc!$R$8:$S$31,2)),"0")</f>
        <v>0</v>
      </c>
      <c r="M46" s="84"/>
      <c r="N46" s="4" t="str">
        <f>IF(M46&gt;0,(VLOOKUP(M46,Calc!$W$8:$X$31,2)),"0")</f>
        <v>0</v>
      </c>
      <c r="O46" s="84"/>
      <c r="P46" s="4" t="str">
        <f>IF(O46&gt;0,(VLOOKUP(O46,Calc!$AB$8:$AC$31,2)),"0")</f>
        <v>0</v>
      </c>
      <c r="Q46" s="84"/>
      <c r="R46" s="4" t="str">
        <f>IF(Q46&gt;0,(VLOOKUP(Q46,Calc!$AG$8:$AH$31,2)),"0")</f>
        <v>0</v>
      </c>
      <c r="S46" s="84"/>
      <c r="T46" s="4" t="str">
        <f>IF(S46&gt;0,(VLOOKUP(S46,Calc!$AL$8:$AM$31,2)),"0")</f>
        <v>0</v>
      </c>
      <c r="U46" s="84"/>
      <c r="V46" s="4" t="str">
        <f>IF(U46&gt;0,(VLOOKUP(U46,Calc!$AQ$8:$AR$31,2)),"0")</f>
        <v>0</v>
      </c>
      <c r="W46" s="84"/>
      <c r="X46" s="4" t="str">
        <f>IF(W46&gt;0,(VLOOKUP(W46,Calc!$AV$8:$AW$31,2)),"0")</f>
        <v>0</v>
      </c>
      <c r="Y46" s="84"/>
      <c r="Z46" s="4" t="str">
        <f>IF(Y46&gt;0,(VLOOKUP(Y46,Calc!$BA$8:$BB$31,2)),"0")</f>
        <v>0</v>
      </c>
      <c r="AA46" s="84"/>
      <c r="AB46" s="4" t="str">
        <f>IF(AA46&gt;0,(VLOOKUP(AA46,Calc!$BF$8:$BG$31,2)),"0")</f>
        <v>0</v>
      </c>
      <c r="AC46" s="84"/>
      <c r="AD46" s="4" t="str">
        <f>IF(AC46&gt;0,(VLOOKUP(AC46,Calc!$BK$8:$BL$31,2)),"0")</f>
        <v>0</v>
      </c>
      <c r="AE46" s="93"/>
      <c r="AF46" s="93"/>
      <c r="AG46" s="93"/>
      <c r="AH46" s="93"/>
      <c r="AI46" s="24" t="str">
        <f t="shared" si="13"/>
        <v>0</v>
      </c>
      <c r="AJ46" s="93"/>
      <c r="AK46" s="93"/>
      <c r="AL46" s="93"/>
      <c r="AM46" s="93"/>
      <c r="AN46" s="24" t="str">
        <f t="shared" si="14"/>
        <v>0</v>
      </c>
      <c r="AO46" s="74">
        <f t="shared" si="2"/>
        <v>0</v>
      </c>
      <c r="AP46" s="84"/>
      <c r="AQ46" s="84"/>
      <c r="AR46" s="84"/>
      <c r="AS46" s="84"/>
      <c r="AT46" s="75">
        <f t="shared" si="5"/>
        <v>0</v>
      </c>
      <c r="AU46" s="75">
        <f t="shared" si="6"/>
        <v>21</v>
      </c>
      <c r="AV46" s="76">
        <f t="shared" si="15"/>
        <v>0</v>
      </c>
      <c r="AW46" s="76">
        <f t="shared" si="3"/>
        <v>21</v>
      </c>
      <c r="AX46" s="137">
        <f t="shared" si="8"/>
        <v>0</v>
      </c>
      <c r="AY46" s="137">
        <f t="shared" si="9"/>
        <v>21</v>
      </c>
      <c r="AZ46" s="134">
        <f t="shared" si="10"/>
        <v>0</v>
      </c>
      <c r="BA46" s="134">
        <f t="shared" si="11"/>
        <v>21</v>
      </c>
      <c r="BB46" s="77">
        <f t="shared" si="4"/>
        <v>0</v>
      </c>
      <c r="BC46" s="77">
        <f t="shared" si="12"/>
        <v>21</v>
      </c>
      <c r="BD46" s="29"/>
    </row>
    <row r="47" spans="1:56" ht="15" thickBot="1">
      <c r="A47" s="83"/>
      <c r="B47" s="83"/>
      <c r="C47" s="84"/>
      <c r="D47" s="84"/>
      <c r="E47" s="84"/>
      <c r="F47" s="4" t="str">
        <f>IF(E47&gt;0,(VLOOKUP(E47,Calc!$C$8:$D$31,2)),"0")</f>
        <v>0</v>
      </c>
      <c r="G47" s="84"/>
      <c r="H47" s="4" t="str">
        <f>IF(G47&gt;0,(VLOOKUP(G47,Calc!$H$8:$I$31,2)),"0")</f>
        <v>0</v>
      </c>
      <c r="I47" s="84"/>
      <c r="J47" s="4" t="str">
        <f>IF(I47&gt;0,(VLOOKUP(I47,Calc!$M$8:$N$31,2)),"0")</f>
        <v>0</v>
      </c>
      <c r="K47" s="84"/>
      <c r="L47" s="4" t="str">
        <f>IF(K47&gt;0,(VLOOKUP(K47,Calc!$R$8:$S$31,2)),"0")</f>
        <v>0</v>
      </c>
      <c r="M47" s="84"/>
      <c r="N47" s="4" t="str">
        <f>IF(M47&gt;0,(VLOOKUP(M47,Calc!$W$8:$X$31,2)),"0")</f>
        <v>0</v>
      </c>
      <c r="O47" s="84"/>
      <c r="P47" s="4" t="str">
        <f>IF(O47&gt;0,(VLOOKUP(O47,Calc!$AB$8:$AC$31,2)),"0")</f>
        <v>0</v>
      </c>
      <c r="Q47" s="84"/>
      <c r="R47" s="4" t="str">
        <f>IF(Q47&gt;0,(VLOOKUP(Q47,Calc!$AG$8:$AH$31,2)),"0")</f>
        <v>0</v>
      </c>
      <c r="S47" s="84"/>
      <c r="T47" s="4" t="str">
        <f>IF(S47&gt;0,(VLOOKUP(S47,Calc!$AL$8:$AM$31,2)),"0")</f>
        <v>0</v>
      </c>
      <c r="U47" s="84"/>
      <c r="V47" s="4" t="str">
        <f>IF(U47&gt;0,(VLOOKUP(U47,Calc!$AQ$8:$AR$31,2)),"0")</f>
        <v>0</v>
      </c>
      <c r="W47" s="84"/>
      <c r="X47" s="4" t="str">
        <f>IF(W47&gt;0,(VLOOKUP(W47,Calc!$AV$8:$AW$31,2)),"0")</f>
        <v>0</v>
      </c>
      <c r="Y47" s="84"/>
      <c r="Z47" s="4" t="str">
        <f>IF(Y47&gt;0,(VLOOKUP(Y47,Calc!$BA$8:$BB$31,2)),"0")</f>
        <v>0</v>
      </c>
      <c r="AA47" s="84"/>
      <c r="AB47" s="4" t="str">
        <f>IF(AA47&gt;0,(VLOOKUP(AA47,Calc!$BF$8:$BG$31,2)),"0")</f>
        <v>0</v>
      </c>
      <c r="AC47" s="84"/>
      <c r="AD47" s="4" t="str">
        <f>IF(AC47&gt;0,(VLOOKUP(AC47,Calc!$BK$8:$BL$31,2)),"0")</f>
        <v>0</v>
      </c>
      <c r="AE47" s="93"/>
      <c r="AF47" s="93"/>
      <c r="AG47" s="93"/>
      <c r="AH47" s="93"/>
      <c r="AI47" s="24" t="str">
        <f t="shared" si="13"/>
        <v>0</v>
      </c>
      <c r="AJ47" s="93"/>
      <c r="AK47" s="93"/>
      <c r="AL47" s="93"/>
      <c r="AM47" s="93"/>
      <c r="AN47" s="24" t="str">
        <f t="shared" si="14"/>
        <v>0</v>
      </c>
      <c r="AO47" s="74">
        <f t="shared" si="2"/>
        <v>0</v>
      </c>
      <c r="AP47" s="84"/>
      <c r="AQ47" s="84"/>
      <c r="AR47" s="84"/>
      <c r="AS47" s="84"/>
      <c r="AT47" s="75">
        <f t="shared" si="5"/>
        <v>0</v>
      </c>
      <c r="AU47" s="75">
        <f t="shared" si="6"/>
        <v>21</v>
      </c>
      <c r="AV47" s="76">
        <f t="shared" si="15"/>
        <v>0</v>
      </c>
      <c r="AW47" s="76">
        <f t="shared" si="3"/>
        <v>21</v>
      </c>
      <c r="AX47" s="137">
        <f t="shared" si="8"/>
        <v>0</v>
      </c>
      <c r="AY47" s="137">
        <f t="shared" si="9"/>
        <v>21</v>
      </c>
      <c r="AZ47" s="134">
        <f t="shared" si="10"/>
        <v>0</v>
      </c>
      <c r="BA47" s="134">
        <f t="shared" si="11"/>
        <v>21</v>
      </c>
      <c r="BB47" s="77">
        <f t="shared" si="4"/>
        <v>0</v>
      </c>
      <c r="BC47" s="77">
        <f t="shared" si="12"/>
        <v>21</v>
      </c>
      <c r="BD47" s="29"/>
    </row>
    <row r="48" spans="1:56" ht="15" thickBot="1">
      <c r="A48" s="83"/>
      <c r="B48" s="83"/>
      <c r="C48" s="84"/>
      <c r="D48" s="84"/>
      <c r="E48" s="84"/>
      <c r="F48" s="4" t="str">
        <f>IF(E48&gt;0,(VLOOKUP(E48,Calc!$C$8:$D$31,2)),"0")</f>
        <v>0</v>
      </c>
      <c r="G48" s="84"/>
      <c r="H48" s="4" t="str">
        <f>IF(G48&gt;0,(VLOOKUP(G48,Calc!$H$8:$I$31,2)),"0")</f>
        <v>0</v>
      </c>
      <c r="I48" s="84"/>
      <c r="J48" s="4" t="str">
        <f>IF(I48&gt;0,(VLOOKUP(I48,Calc!$M$8:$N$31,2)),"0")</f>
        <v>0</v>
      </c>
      <c r="K48" s="84"/>
      <c r="L48" s="4" t="str">
        <f>IF(K48&gt;0,(VLOOKUP(K48,Calc!$R$8:$S$31,2)),"0")</f>
        <v>0</v>
      </c>
      <c r="M48" s="84"/>
      <c r="N48" s="4" t="str">
        <f>IF(M48&gt;0,(VLOOKUP(M48,Calc!$W$8:$X$31,2)),"0")</f>
        <v>0</v>
      </c>
      <c r="O48" s="84"/>
      <c r="P48" s="4" t="str">
        <f>IF(O48&gt;0,(VLOOKUP(O48,Calc!$AB$8:$AC$31,2)),"0")</f>
        <v>0</v>
      </c>
      <c r="Q48" s="84"/>
      <c r="R48" s="4" t="str">
        <f>IF(Q48&gt;0,(VLOOKUP(Q48,Calc!$AG$8:$AH$31,2)),"0")</f>
        <v>0</v>
      </c>
      <c r="S48" s="84"/>
      <c r="T48" s="4" t="str">
        <f>IF(S48&gt;0,(VLOOKUP(S48,Calc!$AL$8:$AM$31,2)),"0")</f>
        <v>0</v>
      </c>
      <c r="U48" s="84"/>
      <c r="V48" s="4" t="str">
        <f>IF(U48&gt;0,(VLOOKUP(U48,Calc!$AQ$8:$AR$31,2)),"0")</f>
        <v>0</v>
      </c>
      <c r="W48" s="84"/>
      <c r="X48" s="4" t="str">
        <f>IF(W48&gt;0,(VLOOKUP(W48,Calc!$AV$8:$AW$31,2)),"0")</f>
        <v>0</v>
      </c>
      <c r="Y48" s="84"/>
      <c r="Z48" s="4" t="str">
        <f>IF(Y48&gt;0,(VLOOKUP(Y48,Calc!$BA$8:$BB$31,2)),"0")</f>
        <v>0</v>
      </c>
      <c r="AA48" s="84"/>
      <c r="AB48" s="4" t="str">
        <f>IF(AA48&gt;0,(VLOOKUP(AA48,Calc!$BF$8:$BG$31,2)),"0")</f>
        <v>0</v>
      </c>
      <c r="AC48" s="84"/>
      <c r="AD48" s="4" t="str">
        <f>IF(AC48&gt;0,(VLOOKUP(AC48,Calc!$BK$8:$BL$31,2)),"0")</f>
        <v>0</v>
      </c>
      <c r="AE48" s="93"/>
      <c r="AF48" s="93"/>
      <c r="AG48" s="93"/>
      <c r="AH48" s="93"/>
      <c r="AI48" s="24" t="str">
        <f t="shared" si="13"/>
        <v>0</v>
      </c>
      <c r="AJ48" s="93"/>
      <c r="AK48" s="93"/>
      <c r="AL48" s="93"/>
      <c r="AM48" s="93"/>
      <c r="AN48" s="24" t="str">
        <f t="shared" si="14"/>
        <v>0</v>
      </c>
      <c r="AO48" s="74">
        <f t="shared" si="2"/>
        <v>0</v>
      </c>
      <c r="AP48" s="84"/>
      <c r="AQ48" s="84"/>
      <c r="AR48" s="84"/>
      <c r="AS48" s="84"/>
      <c r="AT48" s="75">
        <f t="shared" si="5"/>
        <v>0</v>
      </c>
      <c r="AU48" s="75">
        <f t="shared" si="6"/>
        <v>21</v>
      </c>
      <c r="AV48" s="76">
        <f t="shared" si="15"/>
        <v>0</v>
      </c>
      <c r="AW48" s="76">
        <f t="shared" si="3"/>
        <v>21</v>
      </c>
      <c r="AX48" s="137">
        <f t="shared" si="8"/>
        <v>0</v>
      </c>
      <c r="AY48" s="137">
        <f t="shared" si="9"/>
        <v>21</v>
      </c>
      <c r="AZ48" s="134">
        <f t="shared" si="10"/>
        <v>0</v>
      </c>
      <c r="BA48" s="134">
        <f t="shared" si="11"/>
        <v>21</v>
      </c>
      <c r="BB48" s="77">
        <f t="shared" si="4"/>
        <v>0</v>
      </c>
      <c r="BC48" s="77">
        <f t="shared" si="12"/>
        <v>21</v>
      </c>
      <c r="BD48" s="29"/>
    </row>
    <row r="49" spans="1:56" ht="15" thickBot="1">
      <c r="A49" s="83"/>
      <c r="B49" s="83"/>
      <c r="C49" s="84"/>
      <c r="D49" s="84"/>
      <c r="E49" s="84"/>
      <c r="F49" s="4" t="str">
        <f>IF(E49&gt;0,(VLOOKUP(E49,Calc!$C$8:$D$31,2)),"0")</f>
        <v>0</v>
      </c>
      <c r="G49" s="84"/>
      <c r="H49" s="4" t="str">
        <f>IF(G49&gt;0,(VLOOKUP(G49,Calc!$H$8:$I$31,2)),"0")</f>
        <v>0</v>
      </c>
      <c r="I49" s="84"/>
      <c r="J49" s="4" t="str">
        <f>IF(I49&gt;0,(VLOOKUP(I49,Calc!$M$8:$N$31,2)),"0")</f>
        <v>0</v>
      </c>
      <c r="K49" s="84"/>
      <c r="L49" s="4" t="str">
        <f>IF(K49&gt;0,(VLOOKUP(K49,Calc!$R$8:$S$31,2)),"0")</f>
        <v>0</v>
      </c>
      <c r="M49" s="84"/>
      <c r="N49" s="4" t="str">
        <f>IF(M49&gt;0,(VLOOKUP(M49,Calc!$W$8:$X$31,2)),"0")</f>
        <v>0</v>
      </c>
      <c r="O49" s="84"/>
      <c r="P49" s="4" t="str">
        <f>IF(O49&gt;0,(VLOOKUP(O49,Calc!$AB$8:$AC$31,2)),"0")</f>
        <v>0</v>
      </c>
      <c r="Q49" s="84"/>
      <c r="R49" s="4" t="str">
        <f>IF(Q49&gt;0,(VLOOKUP(Q49,Calc!$AG$8:$AH$31,2)),"0")</f>
        <v>0</v>
      </c>
      <c r="S49" s="84"/>
      <c r="T49" s="4" t="str">
        <f>IF(S49&gt;0,(VLOOKUP(S49,Calc!$AL$8:$AM$31,2)),"0")</f>
        <v>0</v>
      </c>
      <c r="U49" s="84"/>
      <c r="V49" s="4" t="str">
        <f>IF(U49&gt;0,(VLOOKUP(U49,Calc!$AQ$8:$AR$31,2)),"0")</f>
        <v>0</v>
      </c>
      <c r="W49" s="84"/>
      <c r="X49" s="4" t="str">
        <f>IF(W49&gt;0,(VLOOKUP(W49,Calc!$AV$8:$AW$31,2)),"0")</f>
        <v>0</v>
      </c>
      <c r="Y49" s="84"/>
      <c r="Z49" s="4" t="str">
        <f>IF(Y49&gt;0,(VLOOKUP(Y49,Calc!$BA$8:$BB$31,2)),"0")</f>
        <v>0</v>
      </c>
      <c r="AA49" s="84"/>
      <c r="AB49" s="4" t="str">
        <f>IF(AA49&gt;0,(VLOOKUP(AA49,Calc!$BF$8:$BG$31,2)),"0")</f>
        <v>0</v>
      </c>
      <c r="AC49" s="84"/>
      <c r="AD49" s="4" t="str">
        <f>IF(AC49&gt;0,(VLOOKUP(AC49,Calc!$BK$8:$BL$31,2)),"0")</f>
        <v>0</v>
      </c>
      <c r="AE49" s="93"/>
      <c r="AF49" s="93"/>
      <c r="AG49" s="93"/>
      <c r="AH49" s="93"/>
      <c r="AI49" s="24" t="str">
        <f t="shared" si="13"/>
        <v>0</v>
      </c>
      <c r="AJ49" s="93"/>
      <c r="AK49" s="93"/>
      <c r="AL49" s="93"/>
      <c r="AM49" s="93"/>
      <c r="AN49" s="24" t="str">
        <f t="shared" si="14"/>
        <v>0</v>
      </c>
      <c r="AO49" s="74">
        <f t="shared" si="2"/>
        <v>0</v>
      </c>
      <c r="AP49" s="84"/>
      <c r="AQ49" s="84"/>
      <c r="AR49" s="84"/>
      <c r="AS49" s="84"/>
      <c r="AT49" s="75">
        <f t="shared" si="5"/>
        <v>0</v>
      </c>
      <c r="AU49" s="75">
        <f t="shared" si="6"/>
        <v>21</v>
      </c>
      <c r="AV49" s="76">
        <f t="shared" si="15"/>
        <v>0</v>
      </c>
      <c r="AW49" s="76">
        <f t="shared" si="3"/>
        <v>21</v>
      </c>
      <c r="AX49" s="137">
        <f t="shared" si="8"/>
        <v>0</v>
      </c>
      <c r="AY49" s="137">
        <f t="shared" si="9"/>
        <v>21</v>
      </c>
      <c r="AZ49" s="134">
        <f t="shared" si="10"/>
        <v>0</v>
      </c>
      <c r="BA49" s="134">
        <f t="shared" si="11"/>
        <v>21</v>
      </c>
      <c r="BB49" s="77">
        <f t="shared" si="4"/>
        <v>0</v>
      </c>
      <c r="BC49" s="77">
        <f t="shared" si="12"/>
        <v>21</v>
      </c>
      <c r="BD49" s="29"/>
    </row>
    <row r="50" spans="1:56" ht="15" thickBot="1">
      <c r="A50" s="83"/>
      <c r="B50" s="83"/>
      <c r="C50" s="84"/>
      <c r="D50" s="84"/>
      <c r="E50" s="84"/>
      <c r="F50" s="4" t="str">
        <f>IF(E50&gt;0,(VLOOKUP(E50,Calc!$C$8:$D$31,2)),"0")</f>
        <v>0</v>
      </c>
      <c r="G50" s="84"/>
      <c r="H50" s="4" t="str">
        <f>IF(G50&gt;0,(VLOOKUP(G50,Calc!$H$8:$I$31,2)),"0")</f>
        <v>0</v>
      </c>
      <c r="I50" s="84"/>
      <c r="J50" s="4" t="str">
        <f>IF(I50&gt;0,(VLOOKUP(I50,Calc!$M$8:$N$31,2)),"0")</f>
        <v>0</v>
      </c>
      <c r="K50" s="84"/>
      <c r="L50" s="4" t="str">
        <f>IF(K50&gt;0,(VLOOKUP(K50,Calc!$R$8:$S$31,2)),"0")</f>
        <v>0</v>
      </c>
      <c r="M50" s="84"/>
      <c r="N50" s="4" t="str">
        <f>IF(M50&gt;0,(VLOOKUP(M50,Calc!$W$8:$X$31,2)),"0")</f>
        <v>0</v>
      </c>
      <c r="O50" s="84"/>
      <c r="P50" s="4" t="str">
        <f>IF(O50&gt;0,(VLOOKUP(O50,Calc!$AB$8:$AC$31,2)),"0")</f>
        <v>0</v>
      </c>
      <c r="Q50" s="84"/>
      <c r="R50" s="4" t="str">
        <f>IF(Q50&gt;0,(VLOOKUP(Q50,Calc!$AG$8:$AH$31,2)),"0")</f>
        <v>0</v>
      </c>
      <c r="S50" s="84"/>
      <c r="T50" s="4" t="str">
        <f>IF(S50&gt;0,(VLOOKUP(S50,Calc!$AL$8:$AM$31,2)),"0")</f>
        <v>0</v>
      </c>
      <c r="U50" s="84"/>
      <c r="V50" s="4" t="str">
        <f>IF(U50&gt;0,(VLOOKUP(U50,Calc!$AQ$8:$AR$31,2)),"0")</f>
        <v>0</v>
      </c>
      <c r="W50" s="84"/>
      <c r="X50" s="4" t="str">
        <f>IF(W50&gt;0,(VLOOKUP(W50,Calc!$AV$8:$AW$31,2)),"0")</f>
        <v>0</v>
      </c>
      <c r="Y50" s="84"/>
      <c r="Z50" s="4" t="str">
        <f>IF(Y50&gt;0,(VLOOKUP(Y50,Calc!$BA$8:$BB$31,2)),"0")</f>
        <v>0</v>
      </c>
      <c r="AA50" s="84"/>
      <c r="AB50" s="4" t="str">
        <f>IF(AA50&gt;0,(VLOOKUP(AA50,Calc!$BF$8:$BG$31,2)),"0")</f>
        <v>0</v>
      </c>
      <c r="AC50" s="84"/>
      <c r="AD50" s="4" t="str">
        <f>IF(AC50&gt;0,(VLOOKUP(AC50,Calc!$BK$8:$BL$31,2)),"0")</f>
        <v>0</v>
      </c>
      <c r="AE50" s="93"/>
      <c r="AF50" s="93"/>
      <c r="AG50" s="93"/>
      <c r="AH50" s="93"/>
      <c r="AI50" s="24" t="str">
        <f t="shared" si="13"/>
        <v>0</v>
      </c>
      <c r="AJ50" s="93"/>
      <c r="AK50" s="93"/>
      <c r="AL50" s="93"/>
      <c r="AM50" s="93"/>
      <c r="AN50" s="24" t="str">
        <f t="shared" si="14"/>
        <v>0</v>
      </c>
      <c r="AO50" s="74">
        <f t="shared" si="2"/>
        <v>0</v>
      </c>
      <c r="AP50" s="84"/>
      <c r="AQ50" s="84"/>
      <c r="AR50" s="84"/>
      <c r="AS50" s="84"/>
      <c r="AT50" s="75">
        <f t="shared" si="5"/>
        <v>0</v>
      </c>
      <c r="AU50" s="75">
        <f t="shared" si="6"/>
        <v>21</v>
      </c>
      <c r="AV50" s="76">
        <f t="shared" si="15"/>
        <v>0</v>
      </c>
      <c r="AW50" s="76">
        <f t="shared" si="3"/>
        <v>21</v>
      </c>
      <c r="AX50" s="137">
        <f t="shared" si="8"/>
        <v>0</v>
      </c>
      <c r="AY50" s="137">
        <f t="shared" si="9"/>
        <v>21</v>
      </c>
      <c r="AZ50" s="134">
        <f t="shared" si="10"/>
        <v>0</v>
      </c>
      <c r="BA50" s="134">
        <f t="shared" si="11"/>
        <v>21</v>
      </c>
      <c r="BB50" s="77">
        <f t="shared" si="4"/>
        <v>0</v>
      </c>
      <c r="BC50" s="77">
        <f t="shared" si="12"/>
        <v>21</v>
      </c>
      <c r="BD50" s="29"/>
    </row>
    <row r="51" spans="1:56" ht="15" thickBot="1">
      <c r="A51" s="83"/>
      <c r="B51" s="83"/>
      <c r="C51" s="84"/>
      <c r="D51" s="84"/>
      <c r="E51" s="84"/>
      <c r="F51" s="4" t="str">
        <f>IF(E51&gt;0,(VLOOKUP(E51,Calc!$C$8:$D$31,2)),"0")</f>
        <v>0</v>
      </c>
      <c r="G51" s="84"/>
      <c r="H51" s="4" t="str">
        <f>IF(G51&gt;0,(VLOOKUP(G51,Calc!$H$8:$I$31,2)),"0")</f>
        <v>0</v>
      </c>
      <c r="I51" s="84"/>
      <c r="J51" s="4" t="str">
        <f>IF(I51&gt;0,(VLOOKUP(I51,Calc!$M$8:$N$31,2)),"0")</f>
        <v>0</v>
      </c>
      <c r="K51" s="84"/>
      <c r="L51" s="4" t="str">
        <f>IF(K51&gt;0,(VLOOKUP(K51,Calc!$R$8:$S$31,2)),"0")</f>
        <v>0</v>
      </c>
      <c r="M51" s="84"/>
      <c r="N51" s="4" t="str">
        <f>IF(M51&gt;0,(VLOOKUP(M51,Calc!$W$8:$X$31,2)),"0")</f>
        <v>0</v>
      </c>
      <c r="O51" s="84"/>
      <c r="P51" s="4" t="str">
        <f>IF(O51&gt;0,(VLOOKUP(O51,Calc!$AB$8:$AC$31,2)),"0")</f>
        <v>0</v>
      </c>
      <c r="Q51" s="84"/>
      <c r="R51" s="4" t="str">
        <f>IF(Q51&gt;0,(VLOOKUP(Q51,Calc!$AG$8:$AH$31,2)),"0")</f>
        <v>0</v>
      </c>
      <c r="S51" s="84"/>
      <c r="T51" s="4" t="str">
        <f>IF(S51&gt;0,(VLOOKUP(S51,Calc!$AL$8:$AM$31,2)),"0")</f>
        <v>0</v>
      </c>
      <c r="U51" s="84"/>
      <c r="V51" s="4" t="str">
        <f>IF(U51&gt;0,(VLOOKUP(U51,Calc!$AQ$8:$AR$31,2)),"0")</f>
        <v>0</v>
      </c>
      <c r="W51" s="84"/>
      <c r="X51" s="4" t="str">
        <f>IF(W51&gt;0,(VLOOKUP(W51,Calc!$AV$8:$AW$31,2)),"0")</f>
        <v>0</v>
      </c>
      <c r="Y51" s="84"/>
      <c r="Z51" s="4" t="str">
        <f>IF(Y51&gt;0,(VLOOKUP(Y51,Calc!$BA$8:$BB$31,2)),"0")</f>
        <v>0</v>
      </c>
      <c r="AA51" s="84"/>
      <c r="AB51" s="4" t="str">
        <f>IF(AA51&gt;0,(VLOOKUP(AA51,Calc!$BF$8:$BG$31,2)),"0")</f>
        <v>0</v>
      </c>
      <c r="AC51" s="84"/>
      <c r="AD51" s="4" t="str">
        <f>IF(AC51&gt;0,(VLOOKUP(AC51,Calc!$BK$8:$BL$31,2)),"0")</f>
        <v>0</v>
      </c>
      <c r="AE51" s="93"/>
      <c r="AF51" s="93"/>
      <c r="AG51" s="93"/>
      <c r="AH51" s="93"/>
      <c r="AI51" s="24" t="str">
        <f t="shared" si="13"/>
        <v>0</v>
      </c>
      <c r="AJ51" s="93"/>
      <c r="AK51" s="93"/>
      <c r="AL51" s="93"/>
      <c r="AM51" s="93"/>
      <c r="AN51" s="24" t="str">
        <f t="shared" si="14"/>
        <v>0</v>
      </c>
      <c r="AO51" s="74">
        <f t="shared" si="2"/>
        <v>0</v>
      </c>
      <c r="AP51" s="84"/>
      <c r="AQ51" s="84"/>
      <c r="AR51" s="84"/>
      <c r="AS51" s="84"/>
      <c r="AT51" s="75">
        <f t="shared" si="5"/>
        <v>0</v>
      </c>
      <c r="AU51" s="75">
        <f t="shared" si="6"/>
        <v>21</v>
      </c>
      <c r="AV51" s="76">
        <f t="shared" si="15"/>
        <v>0</v>
      </c>
      <c r="AW51" s="76">
        <f t="shared" si="3"/>
        <v>21</v>
      </c>
      <c r="AX51" s="137">
        <f t="shared" si="8"/>
        <v>0</v>
      </c>
      <c r="AY51" s="137">
        <f t="shared" si="9"/>
        <v>21</v>
      </c>
      <c r="AZ51" s="134">
        <f t="shared" si="10"/>
        <v>0</v>
      </c>
      <c r="BA51" s="134">
        <f t="shared" si="11"/>
        <v>21</v>
      </c>
      <c r="BB51" s="77">
        <f t="shared" si="4"/>
        <v>0</v>
      </c>
      <c r="BC51" s="77">
        <f t="shared" si="12"/>
        <v>21</v>
      </c>
      <c r="BD51" s="29"/>
    </row>
    <row r="52" spans="1:56" ht="15" thickBot="1">
      <c r="A52" s="83"/>
      <c r="B52" s="83"/>
      <c r="C52" s="84"/>
      <c r="D52" s="84"/>
      <c r="E52" s="84"/>
      <c r="F52" s="4" t="str">
        <f>IF(E52&gt;0,(VLOOKUP(E52,Calc!$C$8:$D$31,2)),"0")</f>
        <v>0</v>
      </c>
      <c r="G52" s="84"/>
      <c r="H52" s="4" t="str">
        <f>IF(G52&gt;0,(VLOOKUP(G52,Calc!$H$8:$I$31,2)),"0")</f>
        <v>0</v>
      </c>
      <c r="I52" s="84"/>
      <c r="J52" s="4" t="str">
        <f>IF(I52&gt;0,(VLOOKUP(I52,Calc!$M$8:$N$31,2)),"0")</f>
        <v>0</v>
      </c>
      <c r="K52" s="84"/>
      <c r="L52" s="4" t="str">
        <f>IF(K52&gt;0,(VLOOKUP(K52,Calc!$R$8:$S$31,2)),"0")</f>
        <v>0</v>
      </c>
      <c r="M52" s="84"/>
      <c r="N52" s="4" t="str">
        <f>IF(M52&gt;0,(VLOOKUP(M52,Calc!$W$8:$X$31,2)),"0")</f>
        <v>0</v>
      </c>
      <c r="O52" s="84"/>
      <c r="P52" s="4" t="str">
        <f>IF(O52&gt;0,(VLOOKUP(O52,Calc!$AB$8:$AC$31,2)),"0")</f>
        <v>0</v>
      </c>
      <c r="Q52" s="84"/>
      <c r="R52" s="4" t="str">
        <f>IF(Q52&gt;0,(VLOOKUP(Q52,Calc!$AG$8:$AH$31,2)),"0")</f>
        <v>0</v>
      </c>
      <c r="S52" s="84"/>
      <c r="T52" s="4" t="str">
        <f>IF(S52&gt;0,(VLOOKUP(S52,Calc!$AL$8:$AM$31,2)),"0")</f>
        <v>0</v>
      </c>
      <c r="U52" s="84"/>
      <c r="V52" s="4" t="str">
        <f>IF(U52&gt;0,(VLOOKUP(U52,Calc!$AQ$8:$AR$31,2)),"0")</f>
        <v>0</v>
      </c>
      <c r="W52" s="84"/>
      <c r="X52" s="4" t="str">
        <f>IF(W52&gt;0,(VLOOKUP(W52,Calc!$AV$8:$AW$31,2)),"0")</f>
        <v>0</v>
      </c>
      <c r="Y52" s="84"/>
      <c r="Z52" s="4" t="str">
        <f>IF(Y52&gt;0,(VLOOKUP(Y52,Calc!$BA$8:$BB$31,2)),"0")</f>
        <v>0</v>
      </c>
      <c r="AA52" s="84"/>
      <c r="AB52" s="4" t="str">
        <f>IF(AA52&gt;0,(VLOOKUP(AA52,Calc!$BF$8:$BG$31,2)),"0")</f>
        <v>0</v>
      </c>
      <c r="AC52" s="84"/>
      <c r="AD52" s="4" t="str">
        <f>IF(AC52&gt;0,(VLOOKUP(AC52,Calc!$BK$8:$BL$31,2)),"0")</f>
        <v>0</v>
      </c>
      <c r="AE52" s="93"/>
      <c r="AF52" s="93"/>
      <c r="AG52" s="93"/>
      <c r="AH52" s="93"/>
      <c r="AI52" s="24" t="str">
        <f t="shared" si="13"/>
        <v>0</v>
      </c>
      <c r="AJ52" s="93"/>
      <c r="AK52" s="93"/>
      <c r="AL52" s="93"/>
      <c r="AM52" s="93"/>
      <c r="AN52" s="24" t="str">
        <f t="shared" si="14"/>
        <v>0</v>
      </c>
      <c r="AO52" s="74">
        <f t="shared" si="2"/>
        <v>0</v>
      </c>
      <c r="AP52" s="84"/>
      <c r="AQ52" s="84"/>
      <c r="AR52" s="84"/>
      <c r="AS52" s="84"/>
      <c r="AT52" s="75">
        <f t="shared" si="5"/>
        <v>0</v>
      </c>
      <c r="AU52" s="75">
        <f t="shared" si="6"/>
        <v>21</v>
      </c>
      <c r="AV52" s="76">
        <f t="shared" si="15"/>
        <v>0</v>
      </c>
      <c r="AW52" s="76">
        <f t="shared" si="3"/>
        <v>21</v>
      </c>
      <c r="AX52" s="137">
        <f t="shared" si="8"/>
        <v>0</v>
      </c>
      <c r="AY52" s="137">
        <f t="shared" si="9"/>
        <v>21</v>
      </c>
      <c r="AZ52" s="134">
        <f t="shared" si="10"/>
        <v>0</v>
      </c>
      <c r="BA52" s="134">
        <f t="shared" si="11"/>
        <v>21</v>
      </c>
      <c r="BB52" s="77">
        <f t="shared" si="4"/>
        <v>0</v>
      </c>
      <c r="BC52" s="77">
        <f t="shared" si="12"/>
        <v>21</v>
      </c>
      <c r="BD52" s="29"/>
    </row>
    <row r="53" spans="1:56" ht="15" thickBot="1">
      <c r="A53" s="83"/>
      <c r="B53" s="83"/>
      <c r="C53" s="84"/>
      <c r="D53" s="84"/>
      <c r="E53" s="84"/>
      <c r="F53" s="4" t="str">
        <f>IF(E53&gt;0,(VLOOKUP(E53,Calc!$C$8:$D$31,2)),"0")</f>
        <v>0</v>
      </c>
      <c r="G53" s="84"/>
      <c r="H53" s="4" t="str">
        <f>IF(G53&gt;0,(VLOOKUP(G53,Calc!$H$8:$I$31,2)),"0")</f>
        <v>0</v>
      </c>
      <c r="I53" s="84"/>
      <c r="J53" s="4" t="str">
        <f>IF(I53&gt;0,(VLOOKUP(I53,Calc!$M$8:$N$31,2)),"0")</f>
        <v>0</v>
      </c>
      <c r="K53" s="84"/>
      <c r="L53" s="4" t="str">
        <f>IF(K53&gt;0,(VLOOKUP(K53,Calc!$R$8:$S$31,2)),"0")</f>
        <v>0</v>
      </c>
      <c r="M53" s="84"/>
      <c r="N53" s="4" t="str">
        <f>IF(M53&gt;0,(VLOOKUP(M53,Calc!$W$8:$X$31,2)),"0")</f>
        <v>0</v>
      </c>
      <c r="O53" s="84"/>
      <c r="P53" s="4" t="str">
        <f>IF(O53&gt;0,(VLOOKUP(O53,Calc!$AB$8:$AC$31,2)),"0")</f>
        <v>0</v>
      </c>
      <c r="Q53" s="84"/>
      <c r="R53" s="4" t="str">
        <f>IF(Q53&gt;0,(VLOOKUP(Q53,Calc!$AG$8:$AH$31,2)),"0")</f>
        <v>0</v>
      </c>
      <c r="S53" s="84"/>
      <c r="T53" s="4" t="str">
        <f>IF(S53&gt;0,(VLOOKUP(S53,Calc!$AL$8:$AM$31,2)),"0")</f>
        <v>0</v>
      </c>
      <c r="U53" s="84"/>
      <c r="V53" s="4" t="str">
        <f>IF(U53&gt;0,(VLOOKUP(U53,Calc!$AQ$8:$AR$31,2)),"0")</f>
        <v>0</v>
      </c>
      <c r="W53" s="84"/>
      <c r="X53" s="4" t="str">
        <f>IF(W53&gt;0,(VLOOKUP(W53,Calc!$AV$8:$AW$31,2)),"0")</f>
        <v>0</v>
      </c>
      <c r="Y53" s="84"/>
      <c r="Z53" s="4" t="str">
        <f>IF(Y53&gt;0,(VLOOKUP(Y53,Calc!$BA$8:$BB$31,2)),"0")</f>
        <v>0</v>
      </c>
      <c r="AA53" s="84"/>
      <c r="AB53" s="4" t="str">
        <f>IF(AA53&gt;0,(VLOOKUP(AA53,Calc!$BF$8:$BG$31,2)),"0")</f>
        <v>0</v>
      </c>
      <c r="AC53" s="84"/>
      <c r="AD53" s="4" t="str">
        <f>IF(AC53&gt;0,(VLOOKUP(AC53,Calc!$BK$8:$BL$31,2)),"0")</f>
        <v>0</v>
      </c>
      <c r="AE53" s="93"/>
      <c r="AF53" s="93"/>
      <c r="AG53" s="93"/>
      <c r="AH53" s="93"/>
      <c r="AI53" s="24" t="str">
        <f t="shared" si="13"/>
        <v>0</v>
      </c>
      <c r="AJ53" s="93"/>
      <c r="AK53" s="93"/>
      <c r="AL53" s="93"/>
      <c r="AM53" s="93"/>
      <c r="AN53" s="24" t="str">
        <f t="shared" si="14"/>
        <v>0</v>
      </c>
      <c r="AO53" s="74">
        <f t="shared" si="2"/>
        <v>0</v>
      </c>
      <c r="AP53" s="84"/>
      <c r="AQ53" s="84"/>
      <c r="AR53" s="84"/>
      <c r="AS53" s="84"/>
      <c r="AT53" s="75">
        <f t="shared" si="5"/>
        <v>0</v>
      </c>
      <c r="AU53" s="75">
        <f t="shared" si="6"/>
        <v>21</v>
      </c>
      <c r="AV53" s="76">
        <f t="shared" si="15"/>
        <v>0</v>
      </c>
      <c r="AW53" s="76">
        <f t="shared" si="3"/>
        <v>21</v>
      </c>
      <c r="AX53" s="137">
        <f t="shared" si="8"/>
        <v>0</v>
      </c>
      <c r="AY53" s="137">
        <f t="shared" si="9"/>
        <v>21</v>
      </c>
      <c r="AZ53" s="134">
        <f t="shared" si="10"/>
        <v>0</v>
      </c>
      <c r="BA53" s="134">
        <f t="shared" si="11"/>
        <v>21</v>
      </c>
      <c r="BB53" s="77">
        <f t="shared" si="4"/>
        <v>0</v>
      </c>
      <c r="BC53" s="77">
        <f t="shared" si="12"/>
        <v>21</v>
      </c>
      <c r="BD53" s="29"/>
    </row>
    <row r="54" spans="1:56" ht="15" thickBot="1">
      <c r="A54" s="83"/>
      <c r="B54" s="83"/>
      <c r="C54" s="84"/>
      <c r="D54" s="84"/>
      <c r="E54" s="84"/>
      <c r="F54" s="4" t="str">
        <f>IF(E54&gt;0,(VLOOKUP(E54,Calc!$C$8:$D$31,2)),"0")</f>
        <v>0</v>
      </c>
      <c r="G54" s="84"/>
      <c r="H54" s="4" t="str">
        <f>IF(G54&gt;0,(VLOOKUP(G54,Calc!$H$8:$I$31,2)),"0")</f>
        <v>0</v>
      </c>
      <c r="I54" s="84"/>
      <c r="J54" s="4" t="str">
        <f>IF(I54&gt;0,(VLOOKUP(I54,Calc!$M$8:$N$31,2)),"0")</f>
        <v>0</v>
      </c>
      <c r="K54" s="84"/>
      <c r="L54" s="4" t="str">
        <f>IF(K54&gt;0,(VLOOKUP(K54,Calc!$R$8:$S$31,2)),"0")</f>
        <v>0</v>
      </c>
      <c r="M54" s="84"/>
      <c r="N54" s="4" t="str">
        <f>IF(M54&gt;0,(VLOOKUP(M54,Calc!$W$8:$X$31,2)),"0")</f>
        <v>0</v>
      </c>
      <c r="O54" s="84"/>
      <c r="P54" s="4" t="str">
        <f>IF(O54&gt;0,(VLOOKUP(O54,Calc!$AB$8:$AC$31,2)),"0")</f>
        <v>0</v>
      </c>
      <c r="Q54" s="84"/>
      <c r="R54" s="4" t="str">
        <f>IF(Q54&gt;0,(VLOOKUP(Q54,Calc!$AG$8:$AH$31,2)),"0")</f>
        <v>0</v>
      </c>
      <c r="S54" s="84"/>
      <c r="T54" s="4" t="str">
        <f>IF(S54&gt;0,(VLOOKUP(S54,Calc!$AL$8:$AM$31,2)),"0")</f>
        <v>0</v>
      </c>
      <c r="U54" s="84"/>
      <c r="V54" s="4" t="str">
        <f>IF(U54&gt;0,(VLOOKUP(U54,Calc!$AQ$8:$AR$31,2)),"0")</f>
        <v>0</v>
      </c>
      <c r="W54" s="84"/>
      <c r="X54" s="4" t="str">
        <f>IF(W54&gt;0,(VLOOKUP(W54,Calc!$AV$8:$AW$31,2)),"0")</f>
        <v>0</v>
      </c>
      <c r="Y54" s="84"/>
      <c r="Z54" s="4" t="str">
        <f>IF(Y54&gt;0,(VLOOKUP(Y54,Calc!$BA$8:$BB$31,2)),"0")</f>
        <v>0</v>
      </c>
      <c r="AA54" s="84"/>
      <c r="AB54" s="4" t="str">
        <f>IF(AA54&gt;0,(VLOOKUP(AA54,Calc!$BF$8:$BG$31,2)),"0")</f>
        <v>0</v>
      </c>
      <c r="AC54" s="84"/>
      <c r="AD54" s="4" t="str">
        <f>IF(AC54&gt;0,(VLOOKUP(AC54,Calc!$BK$8:$BL$31,2)),"0")</f>
        <v>0</v>
      </c>
      <c r="AE54" s="93"/>
      <c r="AF54" s="93"/>
      <c r="AG54" s="93"/>
      <c r="AH54" s="93"/>
      <c r="AI54" s="24" t="str">
        <f t="shared" si="13"/>
        <v>0</v>
      </c>
      <c r="AJ54" s="93"/>
      <c r="AK54" s="93"/>
      <c r="AL54" s="93"/>
      <c r="AM54" s="93"/>
      <c r="AN54" s="24" t="str">
        <f t="shared" si="14"/>
        <v>0</v>
      </c>
      <c r="AO54" s="74">
        <f t="shared" si="2"/>
        <v>0</v>
      </c>
      <c r="AP54" s="84"/>
      <c r="AQ54" s="84"/>
      <c r="AR54" s="84"/>
      <c r="AS54" s="84"/>
      <c r="AT54" s="75">
        <f t="shared" si="5"/>
        <v>0</v>
      </c>
      <c r="AU54" s="75">
        <f t="shared" si="6"/>
        <v>21</v>
      </c>
      <c r="AV54" s="76">
        <f t="shared" si="15"/>
        <v>0</v>
      </c>
      <c r="AW54" s="76">
        <f t="shared" si="3"/>
        <v>21</v>
      </c>
      <c r="AX54" s="137">
        <f t="shared" si="8"/>
        <v>0</v>
      </c>
      <c r="AY54" s="137">
        <f t="shared" si="9"/>
        <v>21</v>
      </c>
      <c r="AZ54" s="134">
        <f t="shared" si="10"/>
        <v>0</v>
      </c>
      <c r="BA54" s="134">
        <f t="shared" si="11"/>
        <v>21</v>
      </c>
      <c r="BB54" s="77">
        <f t="shared" si="4"/>
        <v>0</v>
      </c>
      <c r="BC54" s="77">
        <f t="shared" si="12"/>
        <v>21</v>
      </c>
      <c r="BD54" s="29"/>
    </row>
    <row r="55" spans="1:56" ht="15" thickBot="1">
      <c r="A55" s="83"/>
      <c r="B55" s="83"/>
      <c r="C55" s="84"/>
      <c r="D55" s="84"/>
      <c r="E55" s="84"/>
      <c r="F55" s="4" t="str">
        <f>IF(E55&gt;0,(VLOOKUP(E55,Calc!$C$8:$D$31,2)),"0")</f>
        <v>0</v>
      </c>
      <c r="G55" s="84"/>
      <c r="H55" s="4" t="str">
        <f>IF(G55&gt;0,(VLOOKUP(G55,Calc!$H$8:$I$31,2)),"0")</f>
        <v>0</v>
      </c>
      <c r="I55" s="84"/>
      <c r="J55" s="4" t="str">
        <f>IF(I55&gt;0,(VLOOKUP(I55,Calc!$M$8:$N$31,2)),"0")</f>
        <v>0</v>
      </c>
      <c r="K55" s="84"/>
      <c r="L55" s="4" t="str">
        <f>IF(K55&gt;0,(VLOOKUP(K55,Calc!$R$8:$S$31,2)),"0")</f>
        <v>0</v>
      </c>
      <c r="M55" s="84"/>
      <c r="N55" s="4" t="str">
        <f>IF(M55&gt;0,(VLOOKUP(M55,Calc!$W$8:$X$31,2)),"0")</f>
        <v>0</v>
      </c>
      <c r="O55" s="84"/>
      <c r="P55" s="4" t="str">
        <f>IF(O55&gt;0,(VLOOKUP(O55,Calc!$AB$8:$AC$31,2)),"0")</f>
        <v>0</v>
      </c>
      <c r="Q55" s="84"/>
      <c r="R55" s="4" t="str">
        <f>IF(Q55&gt;0,(VLOOKUP(Q55,Calc!$AG$8:$AH$31,2)),"0")</f>
        <v>0</v>
      </c>
      <c r="S55" s="84"/>
      <c r="T55" s="4" t="str">
        <f>IF(S55&gt;0,(VLOOKUP(S55,Calc!$AL$8:$AM$31,2)),"0")</f>
        <v>0</v>
      </c>
      <c r="U55" s="84"/>
      <c r="V55" s="4" t="str">
        <f>IF(U55&gt;0,(VLOOKUP(U55,Calc!$AQ$8:$AR$31,2)),"0")</f>
        <v>0</v>
      </c>
      <c r="W55" s="84"/>
      <c r="X55" s="4" t="str">
        <f>IF(W55&gt;0,(VLOOKUP(W55,Calc!$AV$8:$AW$31,2)),"0")</f>
        <v>0</v>
      </c>
      <c r="Y55" s="84"/>
      <c r="Z55" s="4" t="str">
        <f>IF(Y55&gt;0,(VLOOKUP(Y55,Calc!$BA$8:$BB$31,2)),"0")</f>
        <v>0</v>
      </c>
      <c r="AA55" s="84"/>
      <c r="AB55" s="4" t="str">
        <f>IF(AA55&gt;0,(VLOOKUP(AA55,Calc!$BF$8:$BG$31,2)),"0")</f>
        <v>0</v>
      </c>
      <c r="AC55" s="84"/>
      <c r="AD55" s="4" t="str">
        <f>IF(AC55&gt;0,(VLOOKUP(AC55,Calc!$BK$8:$BL$31,2)),"0")</f>
        <v>0</v>
      </c>
      <c r="AE55" s="93"/>
      <c r="AF55" s="93"/>
      <c r="AG55" s="93"/>
      <c r="AH55" s="93"/>
      <c r="AI55" s="24" t="str">
        <f t="shared" si="13"/>
        <v>0</v>
      </c>
      <c r="AJ55" s="93"/>
      <c r="AK55" s="93"/>
      <c r="AL55" s="93"/>
      <c r="AM55" s="93"/>
      <c r="AN55" s="24" t="str">
        <f t="shared" si="14"/>
        <v>0</v>
      </c>
      <c r="AO55" s="74">
        <f t="shared" si="2"/>
        <v>0</v>
      </c>
      <c r="AP55" s="84"/>
      <c r="AQ55" s="84"/>
      <c r="AR55" s="84"/>
      <c r="AS55" s="84"/>
      <c r="AT55" s="75">
        <f t="shared" si="5"/>
        <v>0</v>
      </c>
      <c r="AU55" s="75">
        <f t="shared" si="6"/>
        <v>21</v>
      </c>
      <c r="AV55" s="76">
        <f t="shared" si="15"/>
        <v>0</v>
      </c>
      <c r="AW55" s="76">
        <f t="shared" si="3"/>
        <v>21</v>
      </c>
      <c r="AX55" s="137">
        <f t="shared" si="8"/>
        <v>0</v>
      </c>
      <c r="AY55" s="137">
        <f t="shared" si="9"/>
        <v>21</v>
      </c>
      <c r="AZ55" s="134">
        <f t="shared" si="10"/>
        <v>0</v>
      </c>
      <c r="BA55" s="134">
        <f t="shared" si="11"/>
        <v>21</v>
      </c>
      <c r="BB55" s="77">
        <f t="shared" si="4"/>
        <v>0</v>
      </c>
      <c r="BC55" s="77">
        <f t="shared" si="12"/>
        <v>21</v>
      </c>
      <c r="BD55" s="29"/>
    </row>
    <row r="56" spans="1:56" ht="15" thickBot="1">
      <c r="A56" s="83"/>
      <c r="B56" s="83"/>
      <c r="C56" s="84"/>
      <c r="D56" s="84"/>
      <c r="E56" s="84"/>
      <c r="F56" s="4" t="str">
        <f>IF(E56&gt;0,(VLOOKUP(E56,Calc!$C$8:$D$31,2)),"0")</f>
        <v>0</v>
      </c>
      <c r="G56" s="84"/>
      <c r="H56" s="4" t="str">
        <f>IF(G56&gt;0,(VLOOKUP(G56,Calc!$H$8:$I$31,2)),"0")</f>
        <v>0</v>
      </c>
      <c r="I56" s="84"/>
      <c r="J56" s="4" t="str">
        <f>IF(I56&gt;0,(VLOOKUP(I56,Calc!$M$8:$N$31,2)),"0")</f>
        <v>0</v>
      </c>
      <c r="K56" s="84"/>
      <c r="L56" s="4" t="str">
        <f>IF(K56&gt;0,(VLOOKUP(K56,Calc!$R$8:$S$31,2)),"0")</f>
        <v>0</v>
      </c>
      <c r="M56" s="84"/>
      <c r="N56" s="4" t="str">
        <f>IF(M56&gt;0,(VLOOKUP(M56,Calc!$W$8:$X$31,2)),"0")</f>
        <v>0</v>
      </c>
      <c r="O56" s="84"/>
      <c r="P56" s="4" t="str">
        <f>IF(O56&gt;0,(VLOOKUP(O56,Calc!$AB$8:$AC$31,2)),"0")</f>
        <v>0</v>
      </c>
      <c r="Q56" s="84"/>
      <c r="R56" s="4" t="str">
        <f>IF(Q56&gt;0,(VLOOKUP(Q56,Calc!$AG$8:$AH$31,2)),"0")</f>
        <v>0</v>
      </c>
      <c r="S56" s="84"/>
      <c r="T56" s="4" t="str">
        <f>IF(S56&gt;0,(VLOOKUP(S56,Calc!$AL$8:$AM$31,2)),"0")</f>
        <v>0</v>
      </c>
      <c r="U56" s="84"/>
      <c r="V56" s="4" t="str">
        <f>IF(U56&gt;0,(VLOOKUP(U56,Calc!$AQ$8:$AR$31,2)),"0")</f>
        <v>0</v>
      </c>
      <c r="W56" s="84"/>
      <c r="X56" s="4" t="str">
        <f>IF(W56&gt;0,(VLOOKUP(W56,Calc!$AV$8:$AW$31,2)),"0")</f>
        <v>0</v>
      </c>
      <c r="Y56" s="84"/>
      <c r="Z56" s="4" t="str">
        <f>IF(Y56&gt;0,(VLOOKUP(Y56,Calc!$BA$8:$BB$31,2)),"0")</f>
        <v>0</v>
      </c>
      <c r="AA56" s="84"/>
      <c r="AB56" s="4" t="str">
        <f>IF(AA56&gt;0,(VLOOKUP(AA56,Calc!$BF$8:$BG$31,2)),"0")</f>
        <v>0</v>
      </c>
      <c r="AC56" s="84"/>
      <c r="AD56" s="4" t="str">
        <f>IF(AC56&gt;0,(VLOOKUP(AC56,Calc!$BK$8:$BL$31,2)),"0")</f>
        <v>0</v>
      </c>
      <c r="AE56" s="93"/>
      <c r="AF56" s="93"/>
      <c r="AG56" s="93"/>
      <c r="AH56" s="93"/>
      <c r="AI56" s="24" t="str">
        <f t="shared" si="13"/>
        <v>0</v>
      </c>
      <c r="AJ56" s="93"/>
      <c r="AK56" s="93"/>
      <c r="AL56" s="93"/>
      <c r="AM56" s="93"/>
      <c r="AN56" s="24" t="str">
        <f t="shared" si="14"/>
        <v>0</v>
      </c>
      <c r="AO56" s="74">
        <f t="shared" si="2"/>
        <v>0</v>
      </c>
      <c r="AP56" s="84"/>
      <c r="AQ56" s="84"/>
      <c r="AR56" s="84"/>
      <c r="AS56" s="84"/>
      <c r="AT56" s="75">
        <f t="shared" si="5"/>
        <v>0</v>
      </c>
      <c r="AU56" s="75">
        <f t="shared" si="6"/>
        <v>21</v>
      </c>
      <c r="AV56" s="76">
        <f t="shared" si="15"/>
        <v>0</v>
      </c>
      <c r="AW56" s="76">
        <f t="shared" si="3"/>
        <v>21</v>
      </c>
      <c r="AX56" s="137">
        <f t="shared" si="8"/>
        <v>0</v>
      </c>
      <c r="AY56" s="137">
        <f t="shared" si="9"/>
        <v>21</v>
      </c>
      <c r="AZ56" s="134">
        <f t="shared" si="10"/>
        <v>0</v>
      </c>
      <c r="BA56" s="134">
        <f t="shared" si="11"/>
        <v>21</v>
      </c>
      <c r="BB56" s="77">
        <f t="shared" si="4"/>
        <v>0</v>
      </c>
      <c r="BC56" s="77">
        <f t="shared" si="12"/>
        <v>21</v>
      </c>
      <c r="BD56" s="29"/>
    </row>
    <row r="57" spans="1:56" ht="15" thickBot="1">
      <c r="A57" s="83"/>
      <c r="B57" s="83"/>
      <c r="C57" s="84"/>
      <c r="D57" s="84"/>
      <c r="E57" s="84"/>
      <c r="F57" s="4" t="str">
        <f>IF(E57&gt;0,(VLOOKUP(E57,Calc!$C$8:$D$31,2)),"0")</f>
        <v>0</v>
      </c>
      <c r="G57" s="84"/>
      <c r="H57" s="4" t="str">
        <f>IF(G57&gt;0,(VLOOKUP(G57,Calc!$H$8:$I$31,2)),"0")</f>
        <v>0</v>
      </c>
      <c r="I57" s="84"/>
      <c r="J57" s="4" t="str">
        <f>IF(I57&gt;0,(VLOOKUP(I57,Calc!$M$8:$N$31,2)),"0")</f>
        <v>0</v>
      </c>
      <c r="K57" s="84"/>
      <c r="L57" s="4" t="str">
        <f>IF(K57&gt;0,(VLOOKUP(K57,Calc!$R$8:$S$31,2)),"0")</f>
        <v>0</v>
      </c>
      <c r="M57" s="84"/>
      <c r="N57" s="4" t="str">
        <f>IF(M57&gt;0,(VLOOKUP(M57,Calc!$W$8:$X$31,2)),"0")</f>
        <v>0</v>
      </c>
      <c r="O57" s="84"/>
      <c r="P57" s="4" t="str">
        <f>IF(O57&gt;0,(VLOOKUP(O57,Calc!$AB$8:$AC$31,2)),"0")</f>
        <v>0</v>
      </c>
      <c r="Q57" s="84"/>
      <c r="R57" s="4" t="str">
        <f>IF(Q57&gt;0,(VLOOKUP(Q57,Calc!$AG$8:$AH$31,2)),"0")</f>
        <v>0</v>
      </c>
      <c r="S57" s="84"/>
      <c r="T57" s="4" t="str">
        <f>IF(S57&gt;0,(VLOOKUP(S57,Calc!$AL$8:$AM$31,2)),"0")</f>
        <v>0</v>
      </c>
      <c r="U57" s="84"/>
      <c r="V57" s="4" t="str">
        <f>IF(U57&gt;0,(VLOOKUP(U57,Calc!$AQ$8:$AR$31,2)),"0")</f>
        <v>0</v>
      </c>
      <c r="W57" s="84"/>
      <c r="X57" s="4" t="str">
        <f>IF(W57&gt;0,(VLOOKUP(W57,Calc!$AV$8:$AW$31,2)),"0")</f>
        <v>0</v>
      </c>
      <c r="Y57" s="84"/>
      <c r="Z57" s="4" t="str">
        <f>IF(Y57&gt;0,(VLOOKUP(Y57,Calc!$BA$8:$BB$31,2)),"0")</f>
        <v>0</v>
      </c>
      <c r="AA57" s="84"/>
      <c r="AB57" s="4" t="str">
        <f>IF(AA57&gt;0,(VLOOKUP(AA57,Calc!$BF$8:$BG$31,2)),"0")</f>
        <v>0</v>
      </c>
      <c r="AC57" s="84"/>
      <c r="AD57" s="4" t="str">
        <f>IF(AC57&gt;0,(VLOOKUP(AC57,Calc!$BK$8:$BL$31,2)),"0")</f>
        <v>0</v>
      </c>
      <c r="AE57" s="93"/>
      <c r="AF57" s="93"/>
      <c r="AG57" s="93"/>
      <c r="AH57" s="93"/>
      <c r="AI57" s="24" t="str">
        <f t="shared" si="13"/>
        <v>0</v>
      </c>
      <c r="AJ57" s="93"/>
      <c r="AK57" s="93"/>
      <c r="AL57" s="93"/>
      <c r="AM57" s="93"/>
      <c r="AN57" s="24" t="str">
        <f t="shared" si="14"/>
        <v>0</v>
      </c>
      <c r="AO57" s="74">
        <f t="shared" si="2"/>
        <v>0</v>
      </c>
      <c r="AP57" s="84"/>
      <c r="AQ57" s="84"/>
      <c r="AR57" s="84"/>
      <c r="AS57" s="84"/>
      <c r="AT57" s="75">
        <f t="shared" si="5"/>
        <v>0</v>
      </c>
      <c r="AU57" s="75">
        <f t="shared" si="6"/>
        <v>21</v>
      </c>
      <c r="AV57" s="76">
        <f t="shared" si="15"/>
        <v>0</v>
      </c>
      <c r="AW57" s="76">
        <f t="shared" si="3"/>
        <v>21</v>
      </c>
      <c r="AX57" s="137">
        <f t="shared" si="8"/>
        <v>0</v>
      </c>
      <c r="AY57" s="137">
        <f t="shared" si="9"/>
        <v>21</v>
      </c>
      <c r="AZ57" s="134">
        <f t="shared" si="10"/>
        <v>0</v>
      </c>
      <c r="BA57" s="134">
        <f t="shared" si="11"/>
        <v>21</v>
      </c>
      <c r="BB57" s="77">
        <f t="shared" si="4"/>
        <v>0</v>
      </c>
      <c r="BC57" s="77">
        <f t="shared" si="12"/>
        <v>21</v>
      </c>
      <c r="BD57" s="29"/>
    </row>
    <row r="58" spans="1:56" ht="15" thickBot="1">
      <c r="A58" s="83"/>
      <c r="B58" s="83"/>
      <c r="C58" s="84"/>
      <c r="D58" s="84"/>
      <c r="E58" s="84"/>
      <c r="F58" s="4" t="str">
        <f>IF(E58&gt;0,(VLOOKUP(E58,Calc!$C$8:$D$31,2)),"0")</f>
        <v>0</v>
      </c>
      <c r="G58" s="84"/>
      <c r="H58" s="4" t="str">
        <f>IF(G58&gt;0,(VLOOKUP(G58,Calc!$H$8:$I$31,2)),"0")</f>
        <v>0</v>
      </c>
      <c r="I58" s="84"/>
      <c r="J58" s="4" t="str">
        <f>IF(I58&gt;0,(VLOOKUP(I58,Calc!$M$8:$N$31,2)),"0")</f>
        <v>0</v>
      </c>
      <c r="K58" s="84"/>
      <c r="L58" s="4" t="str">
        <f>IF(K58&gt;0,(VLOOKUP(K58,Calc!$R$8:$S$31,2)),"0")</f>
        <v>0</v>
      </c>
      <c r="M58" s="84"/>
      <c r="N58" s="4" t="str">
        <f>IF(M58&gt;0,(VLOOKUP(M58,Calc!$W$8:$X$31,2)),"0")</f>
        <v>0</v>
      </c>
      <c r="O58" s="84"/>
      <c r="P58" s="4" t="str">
        <f>IF(O58&gt;0,(VLOOKUP(O58,Calc!$AB$8:$AC$31,2)),"0")</f>
        <v>0</v>
      </c>
      <c r="Q58" s="84"/>
      <c r="R58" s="4" t="str">
        <f>IF(Q58&gt;0,(VLOOKUP(Q58,Calc!$AG$8:$AH$31,2)),"0")</f>
        <v>0</v>
      </c>
      <c r="S58" s="84"/>
      <c r="T58" s="4" t="str">
        <f>IF(S58&gt;0,(VLOOKUP(S58,Calc!$AL$8:$AM$31,2)),"0")</f>
        <v>0</v>
      </c>
      <c r="U58" s="84"/>
      <c r="V58" s="4" t="str">
        <f>IF(U58&gt;0,(VLOOKUP(U58,Calc!$AQ$8:$AR$31,2)),"0")</f>
        <v>0</v>
      </c>
      <c r="W58" s="84"/>
      <c r="X58" s="4" t="str">
        <f>IF(W58&gt;0,(VLOOKUP(W58,Calc!$AV$8:$AW$31,2)),"0")</f>
        <v>0</v>
      </c>
      <c r="Y58" s="84"/>
      <c r="Z58" s="4" t="str">
        <f>IF(Y58&gt;0,(VLOOKUP(Y58,Calc!$BA$8:$BB$31,2)),"0")</f>
        <v>0</v>
      </c>
      <c r="AA58" s="84"/>
      <c r="AB58" s="4" t="str">
        <f>IF(AA58&gt;0,(VLOOKUP(AA58,Calc!$BF$8:$BG$31,2)),"0")</f>
        <v>0</v>
      </c>
      <c r="AC58" s="84"/>
      <c r="AD58" s="4" t="str">
        <f>IF(AC58&gt;0,(VLOOKUP(AC58,Calc!$BK$8:$BL$31,2)),"0")</f>
        <v>0</v>
      </c>
      <c r="AE58" s="93"/>
      <c r="AF58" s="93"/>
      <c r="AG58" s="93"/>
      <c r="AH58" s="93"/>
      <c r="AI58" s="24" t="str">
        <f t="shared" si="13"/>
        <v>0</v>
      </c>
      <c r="AJ58" s="93"/>
      <c r="AK58" s="93"/>
      <c r="AL58" s="93"/>
      <c r="AM58" s="93"/>
      <c r="AN58" s="24" t="str">
        <f t="shared" si="14"/>
        <v>0</v>
      </c>
      <c r="AO58" s="74">
        <f t="shared" si="2"/>
        <v>0</v>
      </c>
      <c r="AP58" s="84"/>
      <c r="AQ58" s="84"/>
      <c r="AR58" s="84"/>
      <c r="AS58" s="84"/>
      <c r="AT58" s="75">
        <f t="shared" si="5"/>
        <v>0</v>
      </c>
      <c r="AU58" s="75">
        <f t="shared" si="6"/>
        <v>21</v>
      </c>
      <c r="AV58" s="76">
        <f t="shared" si="15"/>
        <v>0</v>
      </c>
      <c r="AW58" s="76">
        <f t="shared" si="3"/>
        <v>21</v>
      </c>
      <c r="AX58" s="137">
        <f t="shared" si="8"/>
        <v>0</v>
      </c>
      <c r="AY58" s="137">
        <f t="shared" si="9"/>
        <v>21</v>
      </c>
      <c r="AZ58" s="134">
        <f t="shared" si="10"/>
        <v>0</v>
      </c>
      <c r="BA58" s="134">
        <f t="shared" si="11"/>
        <v>21</v>
      </c>
      <c r="BB58" s="77">
        <f t="shared" si="4"/>
        <v>0</v>
      </c>
      <c r="BC58" s="77">
        <f t="shared" si="12"/>
        <v>21</v>
      </c>
      <c r="BD58" s="29"/>
    </row>
    <row r="59" spans="1:56" ht="15" thickBot="1">
      <c r="A59" s="83"/>
      <c r="B59" s="83"/>
      <c r="C59" s="84"/>
      <c r="D59" s="84"/>
      <c r="E59" s="84"/>
      <c r="F59" s="4" t="str">
        <f>IF(E59&gt;0,(VLOOKUP(E59,Calc!$C$8:$D$31,2)),"0")</f>
        <v>0</v>
      </c>
      <c r="G59" s="84"/>
      <c r="H59" s="4" t="str">
        <f>IF(G59&gt;0,(VLOOKUP(G59,Calc!$H$8:$I$31,2)),"0")</f>
        <v>0</v>
      </c>
      <c r="I59" s="84"/>
      <c r="J59" s="4" t="str">
        <f>IF(I59&gt;0,(VLOOKUP(I59,Calc!$M$8:$N$31,2)),"0")</f>
        <v>0</v>
      </c>
      <c r="K59" s="84"/>
      <c r="L59" s="4" t="str">
        <f>IF(K59&gt;0,(VLOOKUP(K59,Calc!$R$8:$S$31,2)),"0")</f>
        <v>0</v>
      </c>
      <c r="M59" s="84"/>
      <c r="N59" s="4" t="str">
        <f>IF(M59&gt;0,(VLOOKUP(M59,Calc!$W$8:$X$31,2)),"0")</f>
        <v>0</v>
      </c>
      <c r="O59" s="84"/>
      <c r="P59" s="4" t="str">
        <f>IF(O59&gt;0,(VLOOKUP(O59,Calc!$AB$8:$AC$31,2)),"0")</f>
        <v>0</v>
      </c>
      <c r="Q59" s="84"/>
      <c r="R59" s="4" t="str">
        <f>IF(Q59&gt;0,(VLOOKUP(Q59,Calc!$AG$8:$AH$31,2)),"0")</f>
        <v>0</v>
      </c>
      <c r="S59" s="84"/>
      <c r="T59" s="4" t="str">
        <f>IF(S59&gt;0,(VLOOKUP(S59,Calc!$AL$8:$AM$31,2)),"0")</f>
        <v>0</v>
      </c>
      <c r="U59" s="84"/>
      <c r="V59" s="4" t="str">
        <f>IF(U59&gt;0,(VLOOKUP(U59,Calc!$AQ$8:$AR$31,2)),"0")</f>
        <v>0</v>
      </c>
      <c r="W59" s="84"/>
      <c r="X59" s="4" t="str">
        <f>IF(W59&gt;0,(VLOOKUP(W59,Calc!$AV$8:$AW$31,2)),"0")</f>
        <v>0</v>
      </c>
      <c r="Y59" s="84"/>
      <c r="Z59" s="4" t="str">
        <f>IF(Y59&gt;0,(VLOOKUP(Y59,Calc!$BA$8:$BB$31,2)),"0")</f>
        <v>0</v>
      </c>
      <c r="AA59" s="84"/>
      <c r="AB59" s="4" t="str">
        <f>IF(AA59&gt;0,(VLOOKUP(AA59,Calc!$BF$8:$BG$31,2)),"0")</f>
        <v>0</v>
      </c>
      <c r="AC59" s="84"/>
      <c r="AD59" s="4" t="str">
        <f>IF(AC59&gt;0,(VLOOKUP(AC59,Calc!$BK$8:$BL$31,2)),"0")</f>
        <v>0</v>
      </c>
      <c r="AE59" s="93"/>
      <c r="AF59" s="93"/>
      <c r="AG59" s="93"/>
      <c r="AH59" s="93"/>
      <c r="AI59" s="24" t="str">
        <f t="shared" si="13"/>
        <v>0</v>
      </c>
      <c r="AJ59" s="93"/>
      <c r="AK59" s="93"/>
      <c r="AL59" s="93"/>
      <c r="AM59" s="93"/>
      <c r="AN59" s="24" t="str">
        <f t="shared" si="14"/>
        <v>0</v>
      </c>
      <c r="AO59" s="74">
        <f t="shared" si="2"/>
        <v>0</v>
      </c>
      <c r="AP59" s="84"/>
      <c r="AQ59" s="84"/>
      <c r="AR59" s="84"/>
      <c r="AS59" s="84"/>
      <c r="AT59" s="75">
        <f t="shared" si="5"/>
        <v>0</v>
      </c>
      <c r="AU59" s="75">
        <f t="shared" si="6"/>
        <v>21</v>
      </c>
      <c r="AV59" s="76">
        <f t="shared" si="15"/>
        <v>0</v>
      </c>
      <c r="AW59" s="76">
        <f t="shared" si="3"/>
        <v>21</v>
      </c>
      <c r="AX59" s="137">
        <f t="shared" si="8"/>
        <v>0</v>
      </c>
      <c r="AY59" s="137">
        <f t="shared" si="9"/>
        <v>21</v>
      </c>
      <c r="AZ59" s="134">
        <f t="shared" si="10"/>
        <v>0</v>
      </c>
      <c r="BA59" s="134">
        <f t="shared" si="11"/>
        <v>21</v>
      </c>
      <c r="BB59" s="77">
        <f t="shared" si="4"/>
        <v>0</v>
      </c>
      <c r="BC59" s="77">
        <f t="shared" si="12"/>
        <v>21</v>
      </c>
      <c r="BD59" s="29"/>
    </row>
    <row r="60" spans="1:56" ht="15" thickBot="1">
      <c r="A60" s="83"/>
      <c r="B60" s="83"/>
      <c r="C60" s="84"/>
      <c r="D60" s="84"/>
      <c r="E60" s="84"/>
      <c r="F60" s="4" t="str">
        <f>IF(E60&gt;0,(VLOOKUP(E60,Calc!$C$8:$D$31,2)),"0")</f>
        <v>0</v>
      </c>
      <c r="G60" s="84"/>
      <c r="H60" s="4" t="str">
        <f>IF(G60&gt;0,(VLOOKUP(G60,Calc!$H$8:$I$31,2)),"0")</f>
        <v>0</v>
      </c>
      <c r="I60" s="84"/>
      <c r="J60" s="4" t="str">
        <f>IF(I60&gt;0,(VLOOKUP(I60,Calc!$M$8:$N$31,2)),"0")</f>
        <v>0</v>
      </c>
      <c r="K60" s="84"/>
      <c r="L60" s="4" t="str">
        <f>IF(K60&gt;0,(VLOOKUP(K60,Calc!$R$8:$S$31,2)),"0")</f>
        <v>0</v>
      </c>
      <c r="M60" s="84"/>
      <c r="N60" s="4" t="str">
        <f>IF(M60&gt;0,(VLOOKUP(M60,Calc!$W$8:$X$31,2)),"0")</f>
        <v>0</v>
      </c>
      <c r="O60" s="84"/>
      <c r="P60" s="4" t="str">
        <f>IF(O60&gt;0,(VLOOKUP(O60,Calc!$AB$8:$AC$31,2)),"0")</f>
        <v>0</v>
      </c>
      <c r="Q60" s="84"/>
      <c r="R60" s="4" t="str">
        <f>IF(Q60&gt;0,(VLOOKUP(Q60,Calc!$AG$8:$AH$31,2)),"0")</f>
        <v>0</v>
      </c>
      <c r="S60" s="84"/>
      <c r="T60" s="4" t="str">
        <f>IF(S60&gt;0,(VLOOKUP(S60,Calc!$AL$8:$AM$31,2)),"0")</f>
        <v>0</v>
      </c>
      <c r="U60" s="84"/>
      <c r="V60" s="4" t="str">
        <f>IF(U60&gt;0,(VLOOKUP(U60,Calc!$AQ$8:$AR$31,2)),"0")</f>
        <v>0</v>
      </c>
      <c r="W60" s="84"/>
      <c r="X60" s="4" t="str">
        <f>IF(W60&gt;0,(VLOOKUP(W60,Calc!$AV$8:$AW$31,2)),"0")</f>
        <v>0</v>
      </c>
      <c r="Y60" s="84"/>
      <c r="Z60" s="4" t="str">
        <f>IF(Y60&gt;0,(VLOOKUP(Y60,Calc!$BA$8:$BB$31,2)),"0")</f>
        <v>0</v>
      </c>
      <c r="AA60" s="84"/>
      <c r="AB60" s="4" t="str">
        <f>IF(AA60&gt;0,(VLOOKUP(AA60,Calc!$BF$8:$BG$31,2)),"0")</f>
        <v>0</v>
      </c>
      <c r="AC60" s="84"/>
      <c r="AD60" s="4" t="str">
        <f>IF(AC60&gt;0,(VLOOKUP(AC60,Calc!$BK$8:$BL$31,2)),"0")</f>
        <v>0</v>
      </c>
      <c r="AE60" s="93"/>
      <c r="AF60" s="93"/>
      <c r="AG60" s="93"/>
      <c r="AH60" s="93"/>
      <c r="AI60" s="24" t="str">
        <f t="shared" si="13"/>
        <v>0</v>
      </c>
      <c r="AJ60" s="93"/>
      <c r="AK60" s="93"/>
      <c r="AL60" s="93"/>
      <c r="AM60" s="93"/>
      <c r="AN60" s="24" t="str">
        <f t="shared" si="14"/>
        <v>0</v>
      </c>
      <c r="AO60" s="74">
        <f t="shared" si="2"/>
        <v>0</v>
      </c>
      <c r="AP60" s="84"/>
      <c r="AQ60" s="84"/>
      <c r="AR60" s="84"/>
      <c r="AS60" s="84"/>
      <c r="AT60" s="75">
        <f t="shared" si="5"/>
        <v>0</v>
      </c>
      <c r="AU60" s="75">
        <f t="shared" si="6"/>
        <v>21</v>
      </c>
      <c r="AV60" s="76">
        <f t="shared" si="15"/>
        <v>0</v>
      </c>
      <c r="AW60" s="76">
        <f t="shared" si="3"/>
        <v>21</v>
      </c>
      <c r="AX60" s="137">
        <f t="shared" si="8"/>
        <v>0</v>
      </c>
      <c r="AY60" s="137">
        <f t="shared" si="9"/>
        <v>21</v>
      </c>
      <c r="AZ60" s="134">
        <f t="shared" si="10"/>
        <v>0</v>
      </c>
      <c r="BA60" s="134">
        <f t="shared" si="11"/>
        <v>21</v>
      </c>
      <c r="BB60" s="77">
        <f t="shared" si="4"/>
        <v>0</v>
      </c>
      <c r="BC60" s="77">
        <f t="shared" si="12"/>
        <v>21</v>
      </c>
      <c r="BD60" s="29"/>
    </row>
    <row r="61" spans="1:56" ht="15" thickBot="1">
      <c r="A61" s="85"/>
      <c r="B61" s="85"/>
      <c r="C61" s="86"/>
      <c r="D61" s="86"/>
      <c r="E61" s="86"/>
      <c r="F61" s="26" t="str">
        <f>IF(E61&gt;0,(VLOOKUP(E61,Calc!$C$8:$D$31,2)),"0")</f>
        <v>0</v>
      </c>
      <c r="G61" s="86"/>
      <c r="H61" s="4" t="str">
        <f>IF(G61&gt;0,(VLOOKUP(G61,Calc!$H$8:$I$31,2)),"0")</f>
        <v>0</v>
      </c>
      <c r="I61" s="86"/>
      <c r="J61" s="4" t="str">
        <f>IF(I61&gt;0,(VLOOKUP(I61,Calc!$M$8:$N$31,2)),"0")</f>
        <v>0</v>
      </c>
      <c r="K61" s="86"/>
      <c r="L61" s="4" t="str">
        <f>IF(K61&gt;0,(VLOOKUP(K61,Calc!$R$8:$S$31,2)),"0")</f>
        <v>0</v>
      </c>
      <c r="M61" s="86"/>
      <c r="N61" s="4" t="str">
        <f>IF(M61&gt;0,(VLOOKUP(M61,Calc!$W$8:$X$31,2)),"0")</f>
        <v>0</v>
      </c>
      <c r="O61" s="86"/>
      <c r="P61" s="4" t="str">
        <f>IF(O61&gt;0,(VLOOKUP(O61,Calc!$AB$8:$AC$31,2)),"0")</f>
        <v>0</v>
      </c>
      <c r="Q61" s="86"/>
      <c r="R61" s="4" t="str">
        <f>IF(Q61&gt;0,(VLOOKUP(Q61,Calc!$AG$8:$AH$31,2)),"0")</f>
        <v>0</v>
      </c>
      <c r="S61" s="86"/>
      <c r="T61" s="4" t="str">
        <f>IF(S61&gt;0,(VLOOKUP(S61,Calc!$AL$8:$AM$31,2)),"0")</f>
        <v>0</v>
      </c>
      <c r="U61" s="86"/>
      <c r="V61" s="4" t="str">
        <f>IF(U61&gt;0,(VLOOKUP(U61,Calc!$AQ$8:$AR$31,2)),"0")</f>
        <v>0</v>
      </c>
      <c r="W61" s="86"/>
      <c r="X61" s="4" t="str">
        <f>IF(W61&gt;0,(VLOOKUP(W61,Calc!$AV$8:$AW$31,2)),"0")</f>
        <v>0</v>
      </c>
      <c r="Y61" s="86"/>
      <c r="Z61" s="4" t="str">
        <f>IF(Y61&gt;0,(VLOOKUP(Y61,Calc!$BA$8:$BB$31,2)),"0")</f>
        <v>0</v>
      </c>
      <c r="AA61" s="86"/>
      <c r="AB61" s="4" t="str">
        <f>IF(AA61&gt;0,(VLOOKUP(AA61,Calc!$BF$8:$BG$31,2)),"0")</f>
        <v>0</v>
      </c>
      <c r="AC61" s="86"/>
      <c r="AD61" s="4" t="str">
        <f>IF(AC61&gt;0,(VLOOKUP(AC61,Calc!$BK$8:$BL$31,2)),"0")</f>
        <v>0</v>
      </c>
      <c r="AE61" s="94"/>
      <c r="AF61" s="94"/>
      <c r="AG61" s="94"/>
      <c r="AH61" s="94"/>
      <c r="AI61" s="24" t="str">
        <f t="shared" si="13"/>
        <v>0</v>
      </c>
      <c r="AJ61" s="94"/>
      <c r="AK61" s="94"/>
      <c r="AL61" s="94"/>
      <c r="AM61" s="94"/>
      <c r="AN61" s="24" t="str">
        <f t="shared" si="14"/>
        <v>0</v>
      </c>
      <c r="AO61" s="74">
        <f t="shared" si="2"/>
        <v>0</v>
      </c>
      <c r="AP61" s="86"/>
      <c r="AQ61" s="86"/>
      <c r="AR61" s="86"/>
      <c r="AS61" s="86"/>
      <c r="AT61" s="75">
        <f t="shared" si="5"/>
        <v>0</v>
      </c>
      <c r="AU61" s="75">
        <f t="shared" si="6"/>
        <v>21</v>
      </c>
      <c r="AV61" s="76">
        <f t="shared" si="15"/>
        <v>0</v>
      </c>
      <c r="AW61" s="76">
        <f t="shared" si="3"/>
        <v>21</v>
      </c>
      <c r="AX61" s="137">
        <f t="shared" si="8"/>
        <v>0</v>
      </c>
      <c r="AY61" s="137">
        <f t="shared" si="9"/>
        <v>21</v>
      </c>
      <c r="AZ61" s="134">
        <f t="shared" si="10"/>
        <v>0</v>
      </c>
      <c r="BA61" s="134">
        <f t="shared" si="11"/>
        <v>21</v>
      </c>
      <c r="BB61" s="77">
        <f t="shared" si="4"/>
        <v>0</v>
      </c>
      <c r="BC61" s="77">
        <f t="shared" si="12"/>
        <v>21</v>
      </c>
      <c r="BD61" s="29"/>
    </row>
    <row r="62" spans="1:56" ht="15.75" customHeight="1" thickBot="1">
      <c r="A62" s="83"/>
      <c r="B62" s="83"/>
      <c r="C62" s="84"/>
      <c r="D62" s="84"/>
      <c r="E62" s="84"/>
      <c r="F62" s="26" t="str">
        <f>IF(E62&gt;0,(VLOOKUP(E62,Calc!$C$8:$D$31,2)),"0")</f>
        <v>0</v>
      </c>
      <c r="G62" s="84"/>
      <c r="H62" s="4" t="str">
        <f>IF(G62&gt;0,(VLOOKUP(G62,Calc!$H$8:$I$31,2)),"0")</f>
        <v>0</v>
      </c>
      <c r="I62" s="84"/>
      <c r="J62" s="4" t="str">
        <f>IF(I62&gt;0,(VLOOKUP(I62,Calc!$M$8:$N$31,2)),"0")</f>
        <v>0</v>
      </c>
      <c r="K62" s="84"/>
      <c r="L62" s="4" t="str">
        <f>IF(K62&gt;0,(VLOOKUP(K62,Calc!$R$8:$S$31,2)),"0")</f>
        <v>0</v>
      </c>
      <c r="M62" s="84"/>
      <c r="N62" s="4" t="str">
        <f>IF(M62&gt;0,(VLOOKUP(M62,Calc!$W$8:$X$31,2)),"0")</f>
        <v>0</v>
      </c>
      <c r="O62" s="84"/>
      <c r="P62" s="4" t="str">
        <f>IF(O62&gt;0,(VLOOKUP(O62,Calc!$AB$8:$AC$31,2)),"0")</f>
        <v>0</v>
      </c>
      <c r="Q62" s="84"/>
      <c r="R62" s="4" t="str">
        <f>IF(Q62&gt;0,(VLOOKUP(Q62,Calc!$AG$8:$AH$31,2)),"0")</f>
        <v>0</v>
      </c>
      <c r="S62" s="84"/>
      <c r="T62" s="4" t="str">
        <f>IF(S62&gt;0,(VLOOKUP(S62,Calc!$AL$8:$AM$31,2)),"0")</f>
        <v>0</v>
      </c>
      <c r="U62" s="84"/>
      <c r="V62" s="4" t="str">
        <f>IF(U62&gt;0,(VLOOKUP(U62,Calc!$AQ$8:$AR$31,2)),"0")</f>
        <v>0</v>
      </c>
      <c r="W62" s="84"/>
      <c r="X62" s="4" t="str">
        <f>IF(W62&gt;0,(VLOOKUP(W62,Calc!$AV$8:$AW$31,2)),"0")</f>
        <v>0</v>
      </c>
      <c r="Y62" s="84"/>
      <c r="Z62" s="4" t="str">
        <f>IF(Y62&gt;0,(VLOOKUP(Y62,Calc!$BA$8:$BB$31,2)),"0")</f>
        <v>0</v>
      </c>
      <c r="AA62" s="84"/>
      <c r="AB62" s="4" t="str">
        <f>IF(AA62&gt;0,(VLOOKUP(AA62,Calc!$BF$8:$BG$31,2)),"0")</f>
        <v>0</v>
      </c>
      <c r="AC62" s="84"/>
      <c r="AD62" s="4" t="str">
        <f>IF(AC62&gt;0,(VLOOKUP(AC62,Calc!$BK$8:$BL$31,2)),"0")</f>
        <v>0</v>
      </c>
      <c r="AE62" s="84"/>
      <c r="AF62" s="84"/>
      <c r="AG62" s="84"/>
      <c r="AH62" s="84"/>
      <c r="AI62" s="24" t="str">
        <f t="shared" si="13"/>
        <v>0</v>
      </c>
      <c r="AJ62" s="84"/>
      <c r="AK62" s="84"/>
      <c r="AL62" s="84"/>
      <c r="AM62" s="84"/>
      <c r="AN62" s="24" t="str">
        <f t="shared" si="14"/>
        <v>0</v>
      </c>
      <c r="AO62" s="74">
        <f t="shared" si="2"/>
        <v>0</v>
      </c>
      <c r="AP62" s="84"/>
      <c r="AQ62" s="84"/>
      <c r="AR62" s="84"/>
      <c r="AS62" s="84"/>
      <c r="AT62" s="75">
        <f t="shared" si="5"/>
        <v>0</v>
      </c>
      <c r="AU62" s="75">
        <f t="shared" si="6"/>
        <v>21</v>
      </c>
      <c r="AV62" s="76">
        <f t="shared" si="15"/>
        <v>0</v>
      </c>
      <c r="AW62" s="76">
        <f t="shared" si="3"/>
        <v>21</v>
      </c>
      <c r="AX62" s="137">
        <f t="shared" si="8"/>
        <v>0</v>
      </c>
      <c r="AY62" s="137">
        <f t="shared" si="9"/>
        <v>21</v>
      </c>
      <c r="AZ62" s="134">
        <f t="shared" si="10"/>
        <v>0</v>
      </c>
      <c r="BA62" s="134">
        <f t="shared" si="11"/>
        <v>21</v>
      </c>
      <c r="BB62" s="77">
        <f t="shared" si="4"/>
        <v>0</v>
      </c>
      <c r="BC62" s="77">
        <f t="shared" si="12"/>
        <v>21</v>
      </c>
      <c r="BD62" s="29"/>
    </row>
    <row r="63" spans="1:55" ht="15" thickBot="1">
      <c r="A63" s="87"/>
      <c r="B63" s="87"/>
      <c r="C63" s="88"/>
      <c r="D63" s="88"/>
      <c r="E63" s="88"/>
      <c r="F63" s="26" t="str">
        <f>IF(E63&gt;0,(VLOOKUP(E63,Calc!$C$8:$D$31,2)),"0")</f>
        <v>0</v>
      </c>
      <c r="G63" s="88"/>
      <c r="H63" s="4" t="str">
        <f>IF(G63&gt;0,(VLOOKUP(G63,Calc!$H$8:$I$31,2)),"0")</f>
        <v>0</v>
      </c>
      <c r="I63" s="88"/>
      <c r="J63" s="4" t="str">
        <f>IF(I63&gt;0,(VLOOKUP(I63,Calc!$M$8:$N$31,2)),"0")</f>
        <v>0</v>
      </c>
      <c r="K63" s="82"/>
      <c r="L63" s="4" t="str">
        <f>IF(K63&gt;0,(VLOOKUP(K63,Calc!$R$8:$S$31,2)),"0")</f>
        <v>0</v>
      </c>
      <c r="M63" s="88"/>
      <c r="N63" s="4" t="str">
        <f>IF(M63&gt;0,(VLOOKUP(M63,Calc!$W$8:$X$31,2)),"0")</f>
        <v>0</v>
      </c>
      <c r="O63" s="88"/>
      <c r="P63" s="4" t="str">
        <f>IF(O63&gt;0,(VLOOKUP(O63,Calc!$AB$8:$AC$31,2)),"0")</f>
        <v>0</v>
      </c>
      <c r="Q63" s="88"/>
      <c r="R63" s="4" t="str">
        <f>IF(Q63&gt;0,(VLOOKUP(Q63,Calc!$AG$8:$AH$31,2)),"0")</f>
        <v>0</v>
      </c>
      <c r="S63" s="88"/>
      <c r="T63" s="4" t="str">
        <f>IF(S63&gt;0,(VLOOKUP(S63,Calc!$AL$8:$AM$31,2)),"0")</f>
        <v>0</v>
      </c>
      <c r="U63" s="88"/>
      <c r="V63" s="4" t="str">
        <f>IF(U63&gt;0,(VLOOKUP(U63,Calc!$AQ$8:$AR$31,2)),"0")</f>
        <v>0</v>
      </c>
      <c r="W63" s="88"/>
      <c r="X63" s="4" t="str">
        <f>IF(W63&gt;0,(VLOOKUP(W63,Calc!$AV$8:$AW$31,2)),"0")</f>
        <v>0</v>
      </c>
      <c r="Y63" s="88"/>
      <c r="Z63" s="4" t="str">
        <f>IF(Y63&gt;0,(VLOOKUP(Y63,Calc!$BA$8:$BB$31,2)),"0")</f>
        <v>0</v>
      </c>
      <c r="AA63" s="88"/>
      <c r="AB63" s="4" t="str">
        <f>IF(AA63&gt;0,(VLOOKUP(AA63,Calc!$BF$8:$BG$31,2)),"0")</f>
        <v>0</v>
      </c>
      <c r="AC63" s="88"/>
      <c r="AD63" s="4" t="str">
        <f>IF(AC63&gt;0,(VLOOKUP(AC63,Calc!$BK$8:$BL$31,2)),"0")</f>
        <v>0</v>
      </c>
      <c r="AE63" s="87"/>
      <c r="AF63" s="87"/>
      <c r="AG63" s="87"/>
      <c r="AH63" s="87"/>
      <c r="AI63" s="24" t="str">
        <f aca="true" t="shared" si="16" ref="AI63:AI87">IF(AE63&gt;0,(VLOOKUP(AE63,$AE$3:$AH$10,3)+VLOOKUP(AF63,$AE$3:$AH$10,3)+VLOOKUP(AG63,$AE$3:$AH$10,3)+VLOOKUP(AH63,$AE$3:$AH$10,3)),"0")</f>
        <v>0</v>
      </c>
      <c r="AJ63" s="87"/>
      <c r="AK63" s="87"/>
      <c r="AL63" s="87"/>
      <c r="AM63" s="87"/>
      <c r="AN63" s="24" t="str">
        <f aca="true" t="shared" si="17" ref="AN63:AN87">IF(AJ63&gt;0,(VLOOKUP(AJ63,$AJ$3:$AM$10,3)+VLOOKUP(AK63,$AJ$3:$AM$10,3)+VLOOKUP(AL63,$AJ$3:$AM$10,3)+VLOOKUP(AM63,$AJ$3:$AM$10,3)),"0")</f>
        <v>0</v>
      </c>
      <c r="AO63" s="74">
        <f t="shared" si="2"/>
        <v>0</v>
      </c>
      <c r="AP63" s="88"/>
      <c r="AQ63" s="82"/>
      <c r="AR63" s="82"/>
      <c r="AS63" s="82"/>
      <c r="AT63" s="75">
        <f t="shared" si="5"/>
        <v>0</v>
      </c>
      <c r="AU63" s="75">
        <f t="shared" si="6"/>
        <v>21</v>
      </c>
      <c r="AV63" s="76">
        <f t="shared" si="15"/>
        <v>0</v>
      </c>
      <c r="AW63" s="76">
        <f t="shared" si="3"/>
        <v>21</v>
      </c>
      <c r="AX63" s="137">
        <f t="shared" si="8"/>
        <v>0</v>
      </c>
      <c r="AY63" s="137">
        <f t="shared" si="9"/>
        <v>21</v>
      </c>
      <c r="AZ63" s="134">
        <f t="shared" si="10"/>
        <v>0</v>
      </c>
      <c r="BA63" s="134">
        <f t="shared" si="11"/>
        <v>21</v>
      </c>
      <c r="BB63" s="77">
        <f t="shared" si="4"/>
        <v>0</v>
      </c>
      <c r="BC63" s="77">
        <f t="shared" si="12"/>
        <v>21</v>
      </c>
    </row>
    <row r="64" spans="1:55" ht="15" thickBot="1">
      <c r="A64" s="89"/>
      <c r="B64" s="89"/>
      <c r="C64" s="90"/>
      <c r="D64" s="90"/>
      <c r="E64" s="90"/>
      <c r="F64" s="26" t="str">
        <f>IF(E64&gt;0,(VLOOKUP(E64,Calc!$C$8:$D$31,2)),"0")</f>
        <v>0</v>
      </c>
      <c r="G64" s="90"/>
      <c r="H64" s="4" t="str">
        <f>IF(G64&gt;0,(VLOOKUP(G64,Calc!$H$8:$I$31,2)),"0")</f>
        <v>0</v>
      </c>
      <c r="I64" s="90"/>
      <c r="J64" s="4" t="str">
        <f>IF(I64&gt;0,(VLOOKUP(I64,Calc!$M$8:$N$31,2)),"0")</f>
        <v>0</v>
      </c>
      <c r="K64" s="84"/>
      <c r="L64" s="4" t="str">
        <f>IF(K64&gt;0,(VLOOKUP(K64,Calc!$R$8:$S$31,2)),"0")</f>
        <v>0</v>
      </c>
      <c r="M64" s="90"/>
      <c r="N64" s="4" t="str">
        <f>IF(M64&gt;0,(VLOOKUP(M64,Calc!$W$8:$X$31,2)),"0")</f>
        <v>0</v>
      </c>
      <c r="O64" s="90"/>
      <c r="P64" s="4" t="str">
        <f>IF(O64&gt;0,(VLOOKUP(O64,Calc!$AB$8:$AC$31,2)),"0")</f>
        <v>0</v>
      </c>
      <c r="Q64" s="90"/>
      <c r="R64" s="4" t="str">
        <f>IF(Q64&gt;0,(VLOOKUP(Q64,Calc!$AG$8:$AH$31,2)),"0")</f>
        <v>0</v>
      </c>
      <c r="S64" s="90"/>
      <c r="T64" s="4" t="str">
        <f>IF(S64&gt;0,(VLOOKUP(S64,Calc!$AL$8:$AM$31,2)),"0")</f>
        <v>0</v>
      </c>
      <c r="U64" s="90"/>
      <c r="V64" s="4" t="str">
        <f>IF(U64&gt;0,(VLOOKUP(U64,Calc!$AQ$8:$AR$31,2)),"0")</f>
        <v>0</v>
      </c>
      <c r="W64" s="90"/>
      <c r="X64" s="4" t="str">
        <f>IF(W64&gt;0,(VLOOKUP(W64,Calc!$AV$8:$AW$31,2)),"0")</f>
        <v>0</v>
      </c>
      <c r="Y64" s="90"/>
      <c r="Z64" s="4" t="str">
        <f>IF(Y64&gt;0,(VLOOKUP(Y64,Calc!$BA$8:$BB$31,2)),"0")</f>
        <v>0</v>
      </c>
      <c r="AA64" s="90"/>
      <c r="AB64" s="4" t="str">
        <f>IF(AA64&gt;0,(VLOOKUP(AA64,Calc!$BF$8:$BG$31,2)),"0")</f>
        <v>0</v>
      </c>
      <c r="AC64" s="90"/>
      <c r="AD64" s="4" t="str">
        <f>IF(AC64&gt;0,(VLOOKUP(AC64,Calc!$BK$8:$BL$31,2)),"0")</f>
        <v>0</v>
      </c>
      <c r="AE64" s="89"/>
      <c r="AF64" s="89"/>
      <c r="AG64" s="89"/>
      <c r="AH64" s="89"/>
      <c r="AI64" s="24" t="str">
        <f t="shared" si="16"/>
        <v>0</v>
      </c>
      <c r="AJ64" s="89"/>
      <c r="AK64" s="89"/>
      <c r="AL64" s="89"/>
      <c r="AM64" s="89"/>
      <c r="AN64" s="24" t="str">
        <f t="shared" si="17"/>
        <v>0</v>
      </c>
      <c r="AO64" s="74">
        <f t="shared" si="2"/>
        <v>0</v>
      </c>
      <c r="AP64" s="90"/>
      <c r="AQ64" s="84"/>
      <c r="AR64" s="84"/>
      <c r="AS64" s="84"/>
      <c r="AT64" s="75">
        <f t="shared" si="5"/>
        <v>0</v>
      </c>
      <c r="AU64" s="75">
        <f t="shared" si="6"/>
        <v>21</v>
      </c>
      <c r="AV64" s="76">
        <f t="shared" si="15"/>
        <v>0</v>
      </c>
      <c r="AW64" s="76">
        <f t="shared" si="3"/>
        <v>21</v>
      </c>
      <c r="AX64" s="137">
        <f t="shared" si="8"/>
        <v>0</v>
      </c>
      <c r="AY64" s="137">
        <f t="shared" si="9"/>
        <v>21</v>
      </c>
      <c r="AZ64" s="134">
        <f t="shared" si="10"/>
        <v>0</v>
      </c>
      <c r="BA64" s="134">
        <f t="shared" si="11"/>
        <v>21</v>
      </c>
      <c r="BB64" s="77">
        <f t="shared" si="4"/>
        <v>0</v>
      </c>
      <c r="BC64" s="77">
        <f t="shared" si="12"/>
        <v>21</v>
      </c>
    </row>
    <row r="65" spans="1:55" ht="15" thickBot="1">
      <c r="A65" s="89"/>
      <c r="B65" s="89"/>
      <c r="C65" s="90"/>
      <c r="D65" s="90"/>
      <c r="E65" s="90"/>
      <c r="F65" s="26" t="str">
        <f>IF(E65&gt;0,(VLOOKUP(E65,Calc!$C$8:$D$31,2)),"0")</f>
        <v>0</v>
      </c>
      <c r="G65" s="90"/>
      <c r="H65" s="4" t="str">
        <f>IF(G65&gt;0,(VLOOKUP(G65,Calc!$H$8:$I$31,2)),"0")</f>
        <v>0</v>
      </c>
      <c r="I65" s="90"/>
      <c r="J65" s="4" t="str">
        <f>IF(I65&gt;0,(VLOOKUP(I65,Calc!$M$8:$N$31,2)),"0")</f>
        <v>0</v>
      </c>
      <c r="K65" s="84"/>
      <c r="L65" s="4" t="str">
        <f>IF(K65&gt;0,(VLOOKUP(K65,Calc!$R$8:$S$31,2)),"0")</f>
        <v>0</v>
      </c>
      <c r="M65" s="90"/>
      <c r="N65" s="4" t="str">
        <f>IF(M65&gt;0,(VLOOKUP(M65,Calc!$W$8:$X$31,2)),"0")</f>
        <v>0</v>
      </c>
      <c r="O65" s="90"/>
      <c r="P65" s="4" t="str">
        <f>IF(O65&gt;0,(VLOOKUP(O65,Calc!$AB$8:$AC$31,2)),"0")</f>
        <v>0</v>
      </c>
      <c r="Q65" s="90"/>
      <c r="R65" s="4" t="str">
        <f>IF(Q65&gt;0,(VLOOKUP(Q65,Calc!$AG$8:$AH$31,2)),"0")</f>
        <v>0</v>
      </c>
      <c r="S65" s="90"/>
      <c r="T65" s="4" t="str">
        <f>IF(S65&gt;0,(VLOOKUP(S65,Calc!$AL$8:$AM$31,2)),"0")</f>
        <v>0</v>
      </c>
      <c r="U65" s="90"/>
      <c r="V65" s="4" t="str">
        <f>IF(U65&gt;0,(VLOOKUP(U65,Calc!$AQ$8:$AR$31,2)),"0")</f>
        <v>0</v>
      </c>
      <c r="W65" s="90"/>
      <c r="X65" s="4" t="str">
        <f>IF(W65&gt;0,(VLOOKUP(W65,Calc!$AV$8:$AW$31,2)),"0")</f>
        <v>0</v>
      </c>
      <c r="Y65" s="90"/>
      <c r="Z65" s="4" t="str">
        <f>IF(Y65&gt;0,(VLOOKUP(Y65,Calc!$BA$8:$BB$31,2)),"0")</f>
        <v>0</v>
      </c>
      <c r="AA65" s="90"/>
      <c r="AB65" s="4" t="str">
        <f>IF(AA65&gt;0,(VLOOKUP(AA65,Calc!$BF$8:$BG$31,2)),"0")</f>
        <v>0</v>
      </c>
      <c r="AC65" s="90"/>
      <c r="AD65" s="4" t="str">
        <f>IF(AC65&gt;0,(VLOOKUP(AC65,Calc!$BK$8:$BL$31,2)),"0")</f>
        <v>0</v>
      </c>
      <c r="AE65" s="89"/>
      <c r="AF65" s="89"/>
      <c r="AG65" s="89"/>
      <c r="AH65" s="89"/>
      <c r="AI65" s="24" t="str">
        <f t="shared" si="16"/>
        <v>0</v>
      </c>
      <c r="AJ65" s="89"/>
      <c r="AK65" s="89"/>
      <c r="AL65" s="89"/>
      <c r="AM65" s="89"/>
      <c r="AN65" s="24" t="str">
        <f t="shared" si="17"/>
        <v>0</v>
      </c>
      <c r="AO65" s="74">
        <f t="shared" si="2"/>
        <v>0</v>
      </c>
      <c r="AP65" s="90"/>
      <c r="AQ65" s="84"/>
      <c r="AR65" s="84"/>
      <c r="AS65" s="84"/>
      <c r="AT65" s="75">
        <f t="shared" si="5"/>
        <v>0</v>
      </c>
      <c r="AU65" s="75">
        <f t="shared" si="6"/>
        <v>21</v>
      </c>
      <c r="AV65" s="76">
        <f t="shared" si="15"/>
        <v>0</v>
      </c>
      <c r="AW65" s="76">
        <f t="shared" si="3"/>
        <v>21</v>
      </c>
      <c r="AX65" s="137">
        <f t="shared" si="8"/>
        <v>0</v>
      </c>
      <c r="AY65" s="137">
        <f t="shared" si="9"/>
        <v>21</v>
      </c>
      <c r="AZ65" s="134">
        <f t="shared" si="10"/>
        <v>0</v>
      </c>
      <c r="BA65" s="134">
        <f t="shared" si="11"/>
        <v>21</v>
      </c>
      <c r="BB65" s="77">
        <f t="shared" si="4"/>
        <v>0</v>
      </c>
      <c r="BC65" s="77">
        <f t="shared" si="12"/>
        <v>21</v>
      </c>
    </row>
    <row r="66" spans="1:55" ht="15" thickBot="1">
      <c r="A66" s="89"/>
      <c r="B66" s="89"/>
      <c r="C66" s="90"/>
      <c r="D66" s="90"/>
      <c r="E66" s="90"/>
      <c r="F66" s="26" t="str">
        <f>IF(E66&gt;0,(VLOOKUP(E66,Calc!$C$8:$D$31,2)),"0")</f>
        <v>0</v>
      </c>
      <c r="G66" s="90"/>
      <c r="H66" s="4" t="str">
        <f>IF(G66&gt;0,(VLOOKUP(G66,Calc!$H$8:$I$31,2)),"0")</f>
        <v>0</v>
      </c>
      <c r="I66" s="90"/>
      <c r="J66" s="4" t="str">
        <f>IF(I66&gt;0,(VLOOKUP(I66,Calc!$M$8:$N$31,2)),"0")</f>
        <v>0</v>
      </c>
      <c r="K66" s="84"/>
      <c r="L66" s="4" t="str">
        <f>IF(K66&gt;0,(VLOOKUP(K66,Calc!$R$8:$S$31,2)),"0")</f>
        <v>0</v>
      </c>
      <c r="M66" s="90"/>
      <c r="N66" s="4" t="str">
        <f>IF(M66&gt;0,(VLOOKUP(M66,Calc!$W$8:$X$31,2)),"0")</f>
        <v>0</v>
      </c>
      <c r="O66" s="90"/>
      <c r="P66" s="4" t="str">
        <f>IF(O66&gt;0,(VLOOKUP(O66,Calc!$AB$8:$AC$31,2)),"0")</f>
        <v>0</v>
      </c>
      <c r="Q66" s="90"/>
      <c r="R66" s="4" t="str">
        <f>IF(Q66&gt;0,(VLOOKUP(Q66,Calc!$AG$8:$AH$31,2)),"0")</f>
        <v>0</v>
      </c>
      <c r="S66" s="90"/>
      <c r="T66" s="4" t="str">
        <f>IF(S66&gt;0,(VLOOKUP(S66,Calc!$AL$8:$AM$31,2)),"0")</f>
        <v>0</v>
      </c>
      <c r="U66" s="90"/>
      <c r="V66" s="4" t="str">
        <f>IF(U66&gt;0,(VLOOKUP(U66,Calc!$AQ$8:$AR$31,2)),"0")</f>
        <v>0</v>
      </c>
      <c r="W66" s="90"/>
      <c r="X66" s="4" t="str">
        <f>IF(W66&gt;0,(VLOOKUP(W66,Calc!$AV$8:$AW$31,2)),"0")</f>
        <v>0</v>
      </c>
      <c r="Y66" s="90"/>
      <c r="Z66" s="4" t="str">
        <f>IF(Y66&gt;0,(VLOOKUP(Y66,Calc!$BA$8:$BB$31,2)),"0")</f>
        <v>0</v>
      </c>
      <c r="AA66" s="90"/>
      <c r="AB66" s="4" t="str">
        <f>IF(AA66&gt;0,(VLOOKUP(AA66,Calc!$BF$8:$BG$31,2)),"0")</f>
        <v>0</v>
      </c>
      <c r="AC66" s="90"/>
      <c r="AD66" s="4" t="str">
        <f>IF(AC66&gt;0,(VLOOKUP(AC66,Calc!$BK$8:$BL$31,2)),"0")</f>
        <v>0</v>
      </c>
      <c r="AE66" s="89"/>
      <c r="AF66" s="89"/>
      <c r="AG66" s="89"/>
      <c r="AH66" s="89"/>
      <c r="AI66" s="24" t="str">
        <f t="shared" si="16"/>
        <v>0</v>
      </c>
      <c r="AJ66" s="89"/>
      <c r="AK66" s="89"/>
      <c r="AL66" s="89"/>
      <c r="AM66" s="89"/>
      <c r="AN66" s="24" t="str">
        <f t="shared" si="17"/>
        <v>0</v>
      </c>
      <c r="AO66" s="74">
        <f t="shared" si="2"/>
        <v>0</v>
      </c>
      <c r="AP66" s="90"/>
      <c r="AQ66" s="84"/>
      <c r="AR66" s="84"/>
      <c r="AS66" s="84"/>
      <c r="AT66" s="75">
        <f t="shared" si="5"/>
        <v>0</v>
      </c>
      <c r="AU66" s="75">
        <f t="shared" si="6"/>
        <v>21</v>
      </c>
      <c r="AV66" s="76">
        <f t="shared" si="15"/>
        <v>0</v>
      </c>
      <c r="AW66" s="76">
        <f t="shared" si="3"/>
        <v>21</v>
      </c>
      <c r="AX66" s="137">
        <f t="shared" si="8"/>
        <v>0</v>
      </c>
      <c r="AY66" s="137">
        <f t="shared" si="9"/>
        <v>21</v>
      </c>
      <c r="AZ66" s="134">
        <f t="shared" si="10"/>
        <v>0</v>
      </c>
      <c r="BA66" s="134">
        <f t="shared" si="11"/>
        <v>21</v>
      </c>
      <c r="BB66" s="77">
        <f t="shared" si="4"/>
        <v>0</v>
      </c>
      <c r="BC66" s="77">
        <f t="shared" si="12"/>
        <v>21</v>
      </c>
    </row>
    <row r="67" spans="1:55" ht="15" thickBot="1">
      <c r="A67" s="89"/>
      <c r="B67" s="89"/>
      <c r="C67" s="90"/>
      <c r="D67" s="90"/>
      <c r="E67" s="90"/>
      <c r="F67" s="26" t="str">
        <f>IF(E67&gt;0,(VLOOKUP(E67,Calc!$C$8:$D$31,2)),"0")</f>
        <v>0</v>
      </c>
      <c r="G67" s="90"/>
      <c r="H67" s="4" t="str">
        <f>IF(G67&gt;0,(VLOOKUP(G67,Calc!$H$8:$I$31,2)),"0")</f>
        <v>0</v>
      </c>
      <c r="I67" s="90"/>
      <c r="J67" s="4" t="str">
        <f>IF(I67&gt;0,(VLOOKUP(I67,Calc!$M$8:$N$31,2)),"0")</f>
        <v>0</v>
      </c>
      <c r="K67" s="84"/>
      <c r="L67" s="4" t="str">
        <f>IF(K67&gt;0,(VLOOKUP(K67,Calc!$R$8:$S$31,2)),"0")</f>
        <v>0</v>
      </c>
      <c r="M67" s="90"/>
      <c r="N67" s="4" t="str">
        <f>IF(M67&gt;0,(VLOOKUP(M67,Calc!$W$8:$X$31,2)),"0")</f>
        <v>0</v>
      </c>
      <c r="O67" s="90"/>
      <c r="P67" s="4" t="str">
        <f>IF(O67&gt;0,(VLOOKUP(O67,Calc!$AB$8:$AC$31,2)),"0")</f>
        <v>0</v>
      </c>
      <c r="Q67" s="90"/>
      <c r="R67" s="4" t="str">
        <f>IF(Q67&gt;0,(VLOOKUP(Q67,Calc!$AG$8:$AH$31,2)),"0")</f>
        <v>0</v>
      </c>
      <c r="S67" s="90"/>
      <c r="T67" s="4" t="str">
        <f>IF(S67&gt;0,(VLOOKUP(S67,Calc!$AL$8:$AM$31,2)),"0")</f>
        <v>0</v>
      </c>
      <c r="U67" s="90"/>
      <c r="V67" s="4" t="str">
        <f>IF(U67&gt;0,(VLOOKUP(U67,Calc!$AQ$8:$AR$31,2)),"0")</f>
        <v>0</v>
      </c>
      <c r="W67" s="90"/>
      <c r="X67" s="4" t="str">
        <f>IF(W67&gt;0,(VLOOKUP(W67,Calc!$AV$8:$AW$31,2)),"0")</f>
        <v>0</v>
      </c>
      <c r="Y67" s="90"/>
      <c r="Z67" s="4" t="str">
        <f>IF(Y67&gt;0,(VLOOKUP(Y67,Calc!$BA$8:$BB$31,2)),"0")</f>
        <v>0</v>
      </c>
      <c r="AA67" s="90"/>
      <c r="AB67" s="4" t="str">
        <f>IF(AA67&gt;0,(VLOOKUP(AA67,Calc!$BF$8:$BG$31,2)),"0")</f>
        <v>0</v>
      </c>
      <c r="AC67" s="90"/>
      <c r="AD67" s="4" t="str">
        <f>IF(AC67&gt;0,(VLOOKUP(AC67,Calc!$BK$8:$BL$31,2)),"0")</f>
        <v>0</v>
      </c>
      <c r="AE67" s="89"/>
      <c r="AF67" s="89"/>
      <c r="AG67" s="89"/>
      <c r="AH67" s="89"/>
      <c r="AI67" s="24" t="str">
        <f t="shared" si="16"/>
        <v>0</v>
      </c>
      <c r="AJ67" s="89"/>
      <c r="AK67" s="89"/>
      <c r="AL67" s="89"/>
      <c r="AM67" s="89"/>
      <c r="AN67" s="24" t="str">
        <f t="shared" si="17"/>
        <v>0</v>
      </c>
      <c r="AO67" s="74">
        <f t="shared" si="2"/>
        <v>0</v>
      </c>
      <c r="AP67" s="90"/>
      <c r="AQ67" s="84"/>
      <c r="AR67" s="84"/>
      <c r="AS67" s="84"/>
      <c r="AT67" s="75">
        <f t="shared" si="5"/>
        <v>0</v>
      </c>
      <c r="AU67" s="75">
        <f t="shared" si="6"/>
        <v>21</v>
      </c>
      <c r="AV67" s="76">
        <f t="shared" si="15"/>
        <v>0</v>
      </c>
      <c r="AW67" s="76">
        <f t="shared" si="3"/>
        <v>21</v>
      </c>
      <c r="AX67" s="137">
        <f t="shared" si="8"/>
        <v>0</v>
      </c>
      <c r="AY67" s="137">
        <f t="shared" si="9"/>
        <v>21</v>
      </c>
      <c r="AZ67" s="134">
        <f t="shared" si="10"/>
        <v>0</v>
      </c>
      <c r="BA67" s="134">
        <f t="shared" si="11"/>
        <v>21</v>
      </c>
      <c r="BB67" s="77">
        <f t="shared" si="4"/>
        <v>0</v>
      </c>
      <c r="BC67" s="77">
        <f t="shared" si="12"/>
        <v>21</v>
      </c>
    </row>
    <row r="68" spans="1:55" ht="15" thickBot="1">
      <c r="A68" s="89"/>
      <c r="B68" s="89"/>
      <c r="C68" s="90"/>
      <c r="D68" s="90"/>
      <c r="E68" s="90"/>
      <c r="F68" s="26" t="str">
        <f>IF(E68&gt;0,(VLOOKUP(E68,Calc!$C$8:$D$31,2)),"0")</f>
        <v>0</v>
      </c>
      <c r="G68" s="90"/>
      <c r="H68" s="4" t="str">
        <f>IF(G68&gt;0,(VLOOKUP(G68,Calc!$H$8:$I$31,2)),"0")</f>
        <v>0</v>
      </c>
      <c r="I68" s="90"/>
      <c r="J68" s="4" t="str">
        <f>IF(I68&gt;0,(VLOOKUP(I68,Calc!$M$8:$N$31,2)),"0")</f>
        <v>0</v>
      </c>
      <c r="K68" s="84"/>
      <c r="L68" s="4" t="str">
        <f>IF(K68&gt;0,(VLOOKUP(K68,Calc!$R$8:$S$31,2)),"0")</f>
        <v>0</v>
      </c>
      <c r="M68" s="90"/>
      <c r="N68" s="4" t="str">
        <f>IF(M68&gt;0,(VLOOKUP(M68,Calc!$W$8:$X$31,2)),"0")</f>
        <v>0</v>
      </c>
      <c r="O68" s="90"/>
      <c r="P68" s="4" t="str">
        <f>IF(O68&gt;0,(VLOOKUP(O68,Calc!$AB$8:$AC$31,2)),"0")</f>
        <v>0</v>
      </c>
      <c r="Q68" s="90"/>
      <c r="R68" s="4" t="str">
        <f>IF(Q68&gt;0,(VLOOKUP(Q68,Calc!$AG$8:$AH$31,2)),"0")</f>
        <v>0</v>
      </c>
      <c r="S68" s="90"/>
      <c r="T68" s="4" t="str">
        <f>IF(S68&gt;0,(VLOOKUP(S68,Calc!$AL$8:$AM$31,2)),"0")</f>
        <v>0</v>
      </c>
      <c r="U68" s="90"/>
      <c r="V68" s="4" t="str">
        <f>IF(U68&gt;0,(VLOOKUP(U68,Calc!$AQ$8:$AR$31,2)),"0")</f>
        <v>0</v>
      </c>
      <c r="W68" s="90"/>
      <c r="X68" s="4" t="str">
        <f>IF(W68&gt;0,(VLOOKUP(W68,Calc!$AV$8:$AW$31,2)),"0")</f>
        <v>0</v>
      </c>
      <c r="Y68" s="90"/>
      <c r="Z68" s="4" t="str">
        <f>IF(Y68&gt;0,(VLOOKUP(Y68,Calc!$BA$8:$BB$31,2)),"0")</f>
        <v>0</v>
      </c>
      <c r="AA68" s="90"/>
      <c r="AB68" s="4" t="str">
        <f>IF(AA68&gt;0,(VLOOKUP(AA68,Calc!$BF$8:$BG$31,2)),"0")</f>
        <v>0</v>
      </c>
      <c r="AC68" s="90"/>
      <c r="AD68" s="4" t="str">
        <f>IF(AC68&gt;0,(VLOOKUP(AC68,Calc!$BK$8:$BL$31,2)),"0")</f>
        <v>0</v>
      </c>
      <c r="AE68" s="89"/>
      <c r="AF68" s="89"/>
      <c r="AG68" s="89"/>
      <c r="AH68" s="89"/>
      <c r="AI68" s="24" t="str">
        <f t="shared" si="16"/>
        <v>0</v>
      </c>
      <c r="AJ68" s="89"/>
      <c r="AK68" s="89"/>
      <c r="AL68" s="89"/>
      <c r="AM68" s="89"/>
      <c r="AN68" s="24" t="str">
        <f t="shared" si="17"/>
        <v>0</v>
      </c>
      <c r="AO68" s="74">
        <f t="shared" si="2"/>
        <v>0</v>
      </c>
      <c r="AP68" s="90"/>
      <c r="AQ68" s="84"/>
      <c r="AR68" s="84"/>
      <c r="AS68" s="84"/>
      <c r="AT68" s="75">
        <f t="shared" si="5"/>
        <v>0</v>
      </c>
      <c r="AU68" s="75">
        <f t="shared" si="6"/>
        <v>21</v>
      </c>
      <c r="AV68" s="76">
        <f t="shared" si="15"/>
        <v>0</v>
      </c>
      <c r="AW68" s="76">
        <f t="shared" si="3"/>
        <v>21</v>
      </c>
      <c r="AX68" s="137">
        <f t="shared" si="8"/>
        <v>0</v>
      </c>
      <c r="AY68" s="137">
        <f t="shared" si="9"/>
        <v>21</v>
      </c>
      <c r="AZ68" s="134">
        <f t="shared" si="10"/>
        <v>0</v>
      </c>
      <c r="BA68" s="134">
        <f t="shared" si="11"/>
        <v>21</v>
      </c>
      <c r="BB68" s="77">
        <f t="shared" si="4"/>
        <v>0</v>
      </c>
      <c r="BC68" s="77">
        <f t="shared" si="12"/>
        <v>21</v>
      </c>
    </row>
    <row r="69" spans="1:55" ht="15" thickBot="1">
      <c r="A69" s="89"/>
      <c r="B69" s="89"/>
      <c r="C69" s="90"/>
      <c r="D69" s="90"/>
      <c r="E69" s="90"/>
      <c r="F69" s="26" t="str">
        <f>IF(E69&gt;0,(VLOOKUP(E69,Calc!$C$8:$D$31,2)),"0")</f>
        <v>0</v>
      </c>
      <c r="G69" s="90"/>
      <c r="H69" s="4" t="str">
        <f>IF(G69&gt;0,(VLOOKUP(G69,Calc!$H$8:$I$31,2)),"0")</f>
        <v>0</v>
      </c>
      <c r="I69" s="90"/>
      <c r="J69" s="4" t="str">
        <f>IF(I69&gt;0,(VLOOKUP(I69,Calc!$M$8:$N$31,2)),"0")</f>
        <v>0</v>
      </c>
      <c r="K69" s="84"/>
      <c r="L69" s="4" t="str">
        <f>IF(K69&gt;0,(VLOOKUP(K69,Calc!$R$8:$S$31,2)),"0")</f>
        <v>0</v>
      </c>
      <c r="M69" s="90"/>
      <c r="N69" s="4" t="str">
        <f>IF(M69&gt;0,(VLOOKUP(M69,Calc!$W$8:$X$31,2)),"0")</f>
        <v>0</v>
      </c>
      <c r="O69" s="90"/>
      <c r="P69" s="4" t="str">
        <f>IF(O69&gt;0,(VLOOKUP(O69,Calc!$AB$8:$AC$31,2)),"0")</f>
        <v>0</v>
      </c>
      <c r="Q69" s="90"/>
      <c r="R69" s="4" t="str">
        <f>IF(Q69&gt;0,(VLOOKUP(Q69,Calc!$AG$8:$AH$31,2)),"0")</f>
        <v>0</v>
      </c>
      <c r="S69" s="90"/>
      <c r="T69" s="4" t="str">
        <f>IF(S69&gt;0,(VLOOKUP(S69,Calc!$AL$8:$AM$31,2)),"0")</f>
        <v>0</v>
      </c>
      <c r="U69" s="90"/>
      <c r="V69" s="4" t="str">
        <f>IF(U69&gt;0,(VLOOKUP(U69,Calc!$AQ$8:$AR$31,2)),"0")</f>
        <v>0</v>
      </c>
      <c r="W69" s="90"/>
      <c r="X69" s="4" t="str">
        <f>IF(W69&gt;0,(VLOOKUP(W69,Calc!$AV$8:$AW$31,2)),"0")</f>
        <v>0</v>
      </c>
      <c r="Y69" s="90"/>
      <c r="Z69" s="4" t="str">
        <f>IF(Y69&gt;0,(VLOOKUP(Y69,Calc!$BA$8:$BB$31,2)),"0")</f>
        <v>0</v>
      </c>
      <c r="AA69" s="90"/>
      <c r="AB69" s="4" t="str">
        <f>IF(AA69&gt;0,(VLOOKUP(AA69,Calc!$BF$8:$BG$31,2)),"0")</f>
        <v>0</v>
      </c>
      <c r="AC69" s="90"/>
      <c r="AD69" s="4" t="str">
        <f>IF(AC69&gt;0,(VLOOKUP(AC69,Calc!$BK$8:$BL$31,2)),"0")</f>
        <v>0</v>
      </c>
      <c r="AE69" s="89"/>
      <c r="AF69" s="89"/>
      <c r="AG69" s="89"/>
      <c r="AH69" s="89"/>
      <c r="AI69" s="24" t="str">
        <f t="shared" si="16"/>
        <v>0</v>
      </c>
      <c r="AJ69" s="89"/>
      <c r="AK69" s="89"/>
      <c r="AL69" s="89"/>
      <c r="AM69" s="89"/>
      <c r="AN69" s="24" t="str">
        <f t="shared" si="17"/>
        <v>0</v>
      </c>
      <c r="AO69" s="74">
        <f t="shared" si="2"/>
        <v>0</v>
      </c>
      <c r="AP69" s="90"/>
      <c r="AQ69" s="84"/>
      <c r="AR69" s="84"/>
      <c r="AS69" s="84"/>
      <c r="AT69" s="75">
        <f t="shared" si="5"/>
        <v>0</v>
      </c>
      <c r="AU69" s="75">
        <f t="shared" si="6"/>
        <v>21</v>
      </c>
      <c r="AV69" s="76">
        <f t="shared" si="15"/>
        <v>0</v>
      </c>
      <c r="AW69" s="76">
        <f t="shared" si="3"/>
        <v>21</v>
      </c>
      <c r="AX69" s="137">
        <f t="shared" si="8"/>
        <v>0</v>
      </c>
      <c r="AY69" s="137">
        <f t="shared" si="9"/>
        <v>21</v>
      </c>
      <c r="AZ69" s="134">
        <f t="shared" si="10"/>
        <v>0</v>
      </c>
      <c r="BA69" s="134">
        <f t="shared" si="11"/>
        <v>21</v>
      </c>
      <c r="BB69" s="77">
        <f t="shared" si="4"/>
        <v>0</v>
      </c>
      <c r="BC69" s="77">
        <f t="shared" si="12"/>
        <v>21</v>
      </c>
    </row>
    <row r="70" spans="1:55" ht="15" thickBot="1">
      <c r="A70" s="89"/>
      <c r="B70" s="89"/>
      <c r="C70" s="90"/>
      <c r="D70" s="90"/>
      <c r="E70" s="90"/>
      <c r="F70" s="26" t="str">
        <f>IF(E70&gt;0,(VLOOKUP(E70,Calc!$C$8:$D$31,2)),"0")</f>
        <v>0</v>
      </c>
      <c r="G70" s="90"/>
      <c r="H70" s="4" t="str">
        <f>IF(G70&gt;0,(VLOOKUP(G70,Calc!$H$8:$I$31,2)),"0")</f>
        <v>0</v>
      </c>
      <c r="I70" s="90"/>
      <c r="J70" s="4" t="str">
        <f>IF(I70&gt;0,(VLOOKUP(I70,Calc!$M$8:$N$31,2)),"0")</f>
        <v>0</v>
      </c>
      <c r="K70" s="84"/>
      <c r="L70" s="4" t="str">
        <f>IF(K70&gt;0,(VLOOKUP(K70,Calc!$R$8:$S$31,2)),"0")</f>
        <v>0</v>
      </c>
      <c r="M70" s="90"/>
      <c r="N70" s="4" t="str">
        <f>IF(M70&gt;0,(VLOOKUP(M70,Calc!$W$8:$X$31,2)),"0")</f>
        <v>0</v>
      </c>
      <c r="O70" s="90"/>
      <c r="P70" s="4" t="str">
        <f>IF(O70&gt;0,(VLOOKUP(O70,Calc!$AB$8:$AC$31,2)),"0")</f>
        <v>0</v>
      </c>
      <c r="Q70" s="90"/>
      <c r="R70" s="4" t="str">
        <f>IF(Q70&gt;0,(VLOOKUP(Q70,Calc!$AG$8:$AH$31,2)),"0")</f>
        <v>0</v>
      </c>
      <c r="S70" s="90"/>
      <c r="T70" s="4" t="str">
        <f>IF(S70&gt;0,(VLOOKUP(S70,Calc!$AL$8:$AM$31,2)),"0")</f>
        <v>0</v>
      </c>
      <c r="U70" s="90"/>
      <c r="V70" s="4" t="str">
        <f>IF(U70&gt;0,(VLOOKUP(U70,Calc!$AQ$8:$AR$31,2)),"0")</f>
        <v>0</v>
      </c>
      <c r="W70" s="90"/>
      <c r="X70" s="4" t="str">
        <f>IF(W70&gt;0,(VLOOKUP(W70,Calc!$AV$8:$AW$31,2)),"0")</f>
        <v>0</v>
      </c>
      <c r="Y70" s="90"/>
      <c r="Z70" s="4" t="str">
        <f>IF(Y70&gt;0,(VLOOKUP(Y70,Calc!$BA$8:$BB$31,2)),"0")</f>
        <v>0</v>
      </c>
      <c r="AA70" s="90"/>
      <c r="AB70" s="4" t="str">
        <f>IF(AA70&gt;0,(VLOOKUP(AA70,Calc!$BF$8:$BG$31,2)),"0")</f>
        <v>0</v>
      </c>
      <c r="AC70" s="90"/>
      <c r="AD70" s="4" t="str">
        <f>IF(AC70&gt;0,(VLOOKUP(AC70,Calc!$BK$8:$BL$31,2)),"0")</f>
        <v>0</v>
      </c>
      <c r="AE70" s="89"/>
      <c r="AF70" s="89"/>
      <c r="AG70" s="89"/>
      <c r="AH70" s="89"/>
      <c r="AI70" s="24" t="str">
        <f t="shared" si="16"/>
        <v>0</v>
      </c>
      <c r="AJ70" s="89"/>
      <c r="AK70" s="89"/>
      <c r="AL70" s="89"/>
      <c r="AM70" s="89"/>
      <c r="AN70" s="24" t="str">
        <f t="shared" si="17"/>
        <v>0</v>
      </c>
      <c r="AO70" s="74">
        <f t="shared" si="2"/>
        <v>0</v>
      </c>
      <c r="AP70" s="90"/>
      <c r="AQ70" s="84"/>
      <c r="AR70" s="84"/>
      <c r="AS70" s="84"/>
      <c r="AT70" s="75">
        <f t="shared" si="5"/>
        <v>0</v>
      </c>
      <c r="AU70" s="75">
        <f t="shared" si="6"/>
        <v>21</v>
      </c>
      <c r="AV70" s="76">
        <f t="shared" si="15"/>
        <v>0</v>
      </c>
      <c r="AW70" s="76">
        <f t="shared" si="3"/>
        <v>21</v>
      </c>
      <c r="AX70" s="137">
        <f t="shared" si="8"/>
        <v>0</v>
      </c>
      <c r="AY70" s="137">
        <f t="shared" si="9"/>
        <v>21</v>
      </c>
      <c r="AZ70" s="134">
        <f t="shared" si="10"/>
        <v>0</v>
      </c>
      <c r="BA70" s="134">
        <f t="shared" si="11"/>
        <v>21</v>
      </c>
      <c r="BB70" s="77">
        <f t="shared" si="4"/>
        <v>0</v>
      </c>
      <c r="BC70" s="77">
        <f t="shared" si="12"/>
        <v>21</v>
      </c>
    </row>
    <row r="71" spans="1:55" ht="15" thickBot="1">
      <c r="A71" s="89"/>
      <c r="B71" s="89"/>
      <c r="C71" s="90"/>
      <c r="D71" s="90"/>
      <c r="E71" s="90"/>
      <c r="F71" s="26" t="str">
        <f>IF(E71&gt;0,(VLOOKUP(E71,Calc!$C$8:$D$31,2)),"0")</f>
        <v>0</v>
      </c>
      <c r="G71" s="90"/>
      <c r="H71" s="4" t="str">
        <f>IF(G71&gt;0,(VLOOKUP(G71,Calc!$H$8:$I$31,2)),"0")</f>
        <v>0</v>
      </c>
      <c r="I71" s="90"/>
      <c r="J71" s="4" t="str">
        <f>IF(I71&gt;0,(VLOOKUP(I71,Calc!$M$8:$N$31,2)),"0")</f>
        <v>0</v>
      </c>
      <c r="K71" s="84"/>
      <c r="L71" s="4" t="str">
        <f>IF(K71&gt;0,(VLOOKUP(K71,Calc!$R$8:$S$31,2)),"0")</f>
        <v>0</v>
      </c>
      <c r="M71" s="90"/>
      <c r="N71" s="4" t="str">
        <f>IF(M71&gt;0,(VLOOKUP(M71,Calc!$W$8:$X$31,2)),"0")</f>
        <v>0</v>
      </c>
      <c r="O71" s="90"/>
      <c r="P71" s="4" t="str">
        <f>IF(O71&gt;0,(VLOOKUP(O71,Calc!$AB$8:$AC$31,2)),"0")</f>
        <v>0</v>
      </c>
      <c r="Q71" s="90"/>
      <c r="R71" s="4" t="str">
        <f>IF(Q71&gt;0,(VLOOKUP(Q71,Calc!$AG$8:$AH$31,2)),"0")</f>
        <v>0</v>
      </c>
      <c r="S71" s="90"/>
      <c r="T71" s="4" t="str">
        <f>IF(S71&gt;0,(VLOOKUP(S71,Calc!$AL$8:$AM$31,2)),"0")</f>
        <v>0</v>
      </c>
      <c r="U71" s="90"/>
      <c r="V71" s="4" t="str">
        <f>IF(U71&gt;0,(VLOOKUP(U71,Calc!$AQ$8:$AR$31,2)),"0")</f>
        <v>0</v>
      </c>
      <c r="W71" s="90"/>
      <c r="X71" s="4" t="str">
        <f>IF(W71&gt;0,(VLOOKUP(W71,Calc!$AV$8:$AW$31,2)),"0")</f>
        <v>0</v>
      </c>
      <c r="Y71" s="90"/>
      <c r="Z71" s="4" t="str">
        <f>IF(Y71&gt;0,(VLOOKUP(Y71,Calc!$BA$8:$BB$31,2)),"0")</f>
        <v>0</v>
      </c>
      <c r="AA71" s="90"/>
      <c r="AB71" s="4" t="str">
        <f>IF(AA71&gt;0,(VLOOKUP(AA71,Calc!$BF$8:$BG$31,2)),"0")</f>
        <v>0</v>
      </c>
      <c r="AC71" s="90"/>
      <c r="AD71" s="4" t="str">
        <f>IF(AC71&gt;0,(VLOOKUP(AC71,Calc!$BK$8:$BL$31,2)),"0")</f>
        <v>0</v>
      </c>
      <c r="AE71" s="89"/>
      <c r="AF71" s="89"/>
      <c r="AG71" s="89"/>
      <c r="AH71" s="89"/>
      <c r="AI71" s="24" t="str">
        <f t="shared" si="16"/>
        <v>0</v>
      </c>
      <c r="AJ71" s="89"/>
      <c r="AK71" s="89"/>
      <c r="AL71" s="89"/>
      <c r="AM71" s="89"/>
      <c r="AN71" s="24" t="str">
        <f t="shared" si="17"/>
        <v>0</v>
      </c>
      <c r="AO71" s="74">
        <f t="shared" si="2"/>
        <v>0</v>
      </c>
      <c r="AP71" s="90"/>
      <c r="AQ71" s="84"/>
      <c r="AR71" s="84"/>
      <c r="AS71" s="84"/>
      <c r="AT71" s="75">
        <f t="shared" si="5"/>
        <v>0</v>
      </c>
      <c r="AU71" s="75">
        <f t="shared" si="6"/>
        <v>21</v>
      </c>
      <c r="AV71" s="76">
        <f t="shared" si="15"/>
        <v>0</v>
      </c>
      <c r="AW71" s="76">
        <f t="shared" si="3"/>
        <v>21</v>
      </c>
      <c r="AX71" s="137">
        <f t="shared" si="8"/>
        <v>0</v>
      </c>
      <c r="AY71" s="137">
        <f t="shared" si="9"/>
        <v>21</v>
      </c>
      <c r="AZ71" s="134">
        <f t="shared" si="10"/>
        <v>0</v>
      </c>
      <c r="BA71" s="134">
        <f t="shared" si="11"/>
        <v>21</v>
      </c>
      <c r="BB71" s="77">
        <f t="shared" si="4"/>
        <v>0</v>
      </c>
      <c r="BC71" s="77">
        <f t="shared" si="12"/>
        <v>21</v>
      </c>
    </row>
    <row r="72" spans="1:55" ht="15" thickBot="1">
      <c r="A72" s="89"/>
      <c r="B72" s="89"/>
      <c r="C72" s="90"/>
      <c r="D72" s="90"/>
      <c r="E72" s="90"/>
      <c r="F72" s="26" t="str">
        <f>IF(E72&gt;0,(VLOOKUP(E72,Calc!$C$8:$D$31,2)),"0")</f>
        <v>0</v>
      </c>
      <c r="G72" s="90"/>
      <c r="H72" s="4" t="str">
        <f>IF(G72&gt;0,(VLOOKUP(G72,Calc!$H$8:$I$31,2)),"0")</f>
        <v>0</v>
      </c>
      <c r="I72" s="90"/>
      <c r="J72" s="4" t="str">
        <f>IF(I72&gt;0,(VLOOKUP(I72,Calc!$M$8:$N$31,2)),"0")</f>
        <v>0</v>
      </c>
      <c r="K72" s="84"/>
      <c r="L72" s="4" t="str">
        <f>IF(K72&gt;0,(VLOOKUP(K72,Calc!$R$8:$S$31,2)),"0")</f>
        <v>0</v>
      </c>
      <c r="M72" s="90"/>
      <c r="N72" s="4" t="str">
        <f>IF(M72&gt;0,(VLOOKUP(M72,Calc!$W$8:$X$31,2)),"0")</f>
        <v>0</v>
      </c>
      <c r="O72" s="90"/>
      <c r="P72" s="4" t="str">
        <f>IF(O72&gt;0,(VLOOKUP(O72,Calc!$AB$8:$AC$31,2)),"0")</f>
        <v>0</v>
      </c>
      <c r="Q72" s="90"/>
      <c r="R72" s="4" t="str">
        <f>IF(Q72&gt;0,(VLOOKUP(Q72,Calc!$AG$8:$AH$31,2)),"0")</f>
        <v>0</v>
      </c>
      <c r="S72" s="90"/>
      <c r="T72" s="4" t="str">
        <f>IF(S72&gt;0,(VLOOKUP(S72,Calc!$AL$8:$AM$31,2)),"0")</f>
        <v>0</v>
      </c>
      <c r="U72" s="90"/>
      <c r="V72" s="4" t="str">
        <f>IF(U72&gt;0,(VLOOKUP(U72,Calc!$AQ$8:$AR$31,2)),"0")</f>
        <v>0</v>
      </c>
      <c r="W72" s="90"/>
      <c r="X72" s="4" t="str">
        <f>IF(W72&gt;0,(VLOOKUP(W72,Calc!$AV$8:$AW$31,2)),"0")</f>
        <v>0</v>
      </c>
      <c r="Y72" s="90"/>
      <c r="Z72" s="4" t="str">
        <f>IF(Y72&gt;0,(VLOOKUP(Y72,Calc!$BA$8:$BB$31,2)),"0")</f>
        <v>0</v>
      </c>
      <c r="AA72" s="90"/>
      <c r="AB72" s="4" t="str">
        <f>IF(AA72&gt;0,(VLOOKUP(AA72,Calc!$BF$8:$BG$31,2)),"0")</f>
        <v>0</v>
      </c>
      <c r="AC72" s="90"/>
      <c r="AD72" s="4" t="str">
        <f>IF(AC72&gt;0,(VLOOKUP(AC72,Calc!$BK$8:$BL$31,2)),"0")</f>
        <v>0</v>
      </c>
      <c r="AE72" s="89"/>
      <c r="AF72" s="89"/>
      <c r="AG72" s="89"/>
      <c r="AH72" s="89"/>
      <c r="AI72" s="24" t="str">
        <f t="shared" si="16"/>
        <v>0</v>
      </c>
      <c r="AJ72" s="89"/>
      <c r="AK72" s="89"/>
      <c r="AL72" s="89"/>
      <c r="AM72" s="89"/>
      <c r="AN72" s="24" t="str">
        <f t="shared" si="17"/>
        <v>0</v>
      </c>
      <c r="AO72" s="74">
        <f t="shared" si="2"/>
        <v>0</v>
      </c>
      <c r="AP72" s="90"/>
      <c r="AQ72" s="84"/>
      <c r="AR72" s="84"/>
      <c r="AS72" s="84"/>
      <c r="AT72" s="75">
        <f t="shared" si="5"/>
        <v>0</v>
      </c>
      <c r="AU72" s="75">
        <f t="shared" si="6"/>
        <v>21</v>
      </c>
      <c r="AV72" s="76">
        <f t="shared" si="15"/>
        <v>0</v>
      </c>
      <c r="AW72" s="76">
        <f t="shared" si="3"/>
        <v>21</v>
      </c>
      <c r="AX72" s="137">
        <f t="shared" si="8"/>
        <v>0</v>
      </c>
      <c r="AY72" s="137">
        <f t="shared" si="9"/>
        <v>21</v>
      </c>
      <c r="AZ72" s="134">
        <f t="shared" si="10"/>
        <v>0</v>
      </c>
      <c r="BA72" s="134">
        <f t="shared" si="11"/>
        <v>21</v>
      </c>
      <c r="BB72" s="77">
        <f t="shared" si="4"/>
        <v>0</v>
      </c>
      <c r="BC72" s="77">
        <f t="shared" si="12"/>
        <v>21</v>
      </c>
    </row>
    <row r="73" spans="1:55" ht="15" thickBot="1">
      <c r="A73" s="89"/>
      <c r="B73" s="89"/>
      <c r="C73" s="90"/>
      <c r="D73" s="90"/>
      <c r="E73" s="90"/>
      <c r="F73" s="26" t="str">
        <f>IF(E73&gt;0,(VLOOKUP(E73,Calc!$C$8:$D$31,2)),"0")</f>
        <v>0</v>
      </c>
      <c r="G73" s="90"/>
      <c r="H73" s="4" t="str">
        <f>IF(G73&gt;0,(VLOOKUP(G73,Calc!$H$8:$I$31,2)),"0")</f>
        <v>0</v>
      </c>
      <c r="I73" s="90"/>
      <c r="J73" s="4" t="str">
        <f>IF(I73&gt;0,(VLOOKUP(I73,Calc!$M$8:$N$31,2)),"0")</f>
        <v>0</v>
      </c>
      <c r="K73" s="84"/>
      <c r="L73" s="4" t="str">
        <f>IF(K73&gt;0,(VLOOKUP(K73,Calc!$R$8:$S$31,2)),"0")</f>
        <v>0</v>
      </c>
      <c r="M73" s="90"/>
      <c r="N73" s="4" t="str">
        <f>IF(M73&gt;0,(VLOOKUP(M73,Calc!$W$8:$X$31,2)),"0")</f>
        <v>0</v>
      </c>
      <c r="O73" s="90"/>
      <c r="P73" s="4" t="str">
        <f>IF(O73&gt;0,(VLOOKUP(O73,Calc!$AB$8:$AC$31,2)),"0")</f>
        <v>0</v>
      </c>
      <c r="Q73" s="90"/>
      <c r="R73" s="4" t="str">
        <f>IF(Q73&gt;0,(VLOOKUP(Q73,Calc!$AG$8:$AH$31,2)),"0")</f>
        <v>0</v>
      </c>
      <c r="S73" s="90"/>
      <c r="T73" s="4" t="str">
        <f>IF(S73&gt;0,(VLOOKUP(S73,Calc!$AL$8:$AM$31,2)),"0")</f>
        <v>0</v>
      </c>
      <c r="U73" s="90"/>
      <c r="V73" s="4" t="str">
        <f>IF(U73&gt;0,(VLOOKUP(U73,Calc!$AQ$8:$AR$31,2)),"0")</f>
        <v>0</v>
      </c>
      <c r="W73" s="90"/>
      <c r="X73" s="4" t="str">
        <f>IF(W73&gt;0,(VLOOKUP(W73,Calc!$AV$8:$AW$31,2)),"0")</f>
        <v>0</v>
      </c>
      <c r="Y73" s="90"/>
      <c r="Z73" s="4" t="str">
        <f>IF(Y73&gt;0,(VLOOKUP(Y73,Calc!$BA$8:$BB$31,2)),"0")</f>
        <v>0</v>
      </c>
      <c r="AA73" s="90"/>
      <c r="AB73" s="4" t="str">
        <f>IF(AA73&gt;0,(VLOOKUP(AA73,Calc!$BF$8:$BG$31,2)),"0")</f>
        <v>0</v>
      </c>
      <c r="AC73" s="90"/>
      <c r="AD73" s="4" t="str">
        <f>IF(AC73&gt;0,(VLOOKUP(AC73,Calc!$BK$8:$BL$31,2)),"0")</f>
        <v>0</v>
      </c>
      <c r="AE73" s="89"/>
      <c r="AF73" s="89"/>
      <c r="AG73" s="89"/>
      <c r="AH73" s="89"/>
      <c r="AI73" s="24" t="str">
        <f t="shared" si="16"/>
        <v>0</v>
      </c>
      <c r="AJ73" s="89"/>
      <c r="AK73" s="89"/>
      <c r="AL73" s="89"/>
      <c r="AM73" s="89"/>
      <c r="AN73" s="24" t="str">
        <f t="shared" si="17"/>
        <v>0</v>
      </c>
      <c r="AO73" s="74">
        <f t="shared" si="2"/>
        <v>0</v>
      </c>
      <c r="AP73" s="90"/>
      <c r="AQ73" s="84"/>
      <c r="AR73" s="84"/>
      <c r="AS73" s="84"/>
      <c r="AT73" s="75">
        <f t="shared" si="5"/>
        <v>0</v>
      </c>
      <c r="AU73" s="75">
        <f t="shared" si="6"/>
        <v>21</v>
      </c>
      <c r="AV73" s="76">
        <f t="shared" si="15"/>
        <v>0</v>
      </c>
      <c r="AW73" s="76">
        <f t="shared" si="3"/>
        <v>21</v>
      </c>
      <c r="AX73" s="137">
        <f t="shared" si="8"/>
        <v>0</v>
      </c>
      <c r="AY73" s="137">
        <f t="shared" si="9"/>
        <v>21</v>
      </c>
      <c r="AZ73" s="134">
        <f t="shared" si="10"/>
        <v>0</v>
      </c>
      <c r="BA73" s="134">
        <f t="shared" si="11"/>
        <v>21</v>
      </c>
      <c r="BB73" s="77">
        <f t="shared" si="4"/>
        <v>0</v>
      </c>
      <c r="BC73" s="77">
        <f t="shared" si="12"/>
        <v>21</v>
      </c>
    </row>
    <row r="74" spans="1:55" ht="15" thickBot="1">
      <c r="A74" s="89"/>
      <c r="B74" s="89"/>
      <c r="C74" s="90"/>
      <c r="D74" s="90"/>
      <c r="E74" s="90"/>
      <c r="F74" s="26" t="str">
        <f>IF(E74&gt;0,(VLOOKUP(E74,Calc!$C$8:$D$31,2)),"0")</f>
        <v>0</v>
      </c>
      <c r="G74" s="90"/>
      <c r="H74" s="4" t="str">
        <f>IF(G74&gt;0,(VLOOKUP(G74,Calc!$H$8:$I$31,2)),"0")</f>
        <v>0</v>
      </c>
      <c r="I74" s="90"/>
      <c r="J74" s="4" t="str">
        <f>IF(I74&gt;0,(VLOOKUP(I74,Calc!$M$8:$N$31,2)),"0")</f>
        <v>0</v>
      </c>
      <c r="K74" s="84"/>
      <c r="L74" s="4" t="str">
        <f>IF(K74&gt;0,(VLOOKUP(K74,Calc!$R$8:$S$31,2)),"0")</f>
        <v>0</v>
      </c>
      <c r="M74" s="90"/>
      <c r="N74" s="4" t="str">
        <f>IF(M74&gt;0,(VLOOKUP(M74,Calc!$W$8:$X$31,2)),"0")</f>
        <v>0</v>
      </c>
      <c r="O74" s="90"/>
      <c r="P74" s="4" t="str">
        <f>IF(O74&gt;0,(VLOOKUP(O74,Calc!$AB$8:$AC$31,2)),"0")</f>
        <v>0</v>
      </c>
      <c r="Q74" s="90"/>
      <c r="R74" s="4" t="str">
        <f>IF(Q74&gt;0,(VLOOKUP(Q74,Calc!$AG$8:$AH$31,2)),"0")</f>
        <v>0</v>
      </c>
      <c r="S74" s="90"/>
      <c r="T74" s="4" t="str">
        <f>IF(S74&gt;0,(VLOOKUP(S74,Calc!$AL$8:$AM$31,2)),"0")</f>
        <v>0</v>
      </c>
      <c r="U74" s="90"/>
      <c r="V74" s="4" t="str">
        <f>IF(U74&gt;0,(VLOOKUP(U74,Calc!$AQ$8:$AR$31,2)),"0")</f>
        <v>0</v>
      </c>
      <c r="W74" s="90"/>
      <c r="X74" s="4" t="str">
        <f>IF(W74&gt;0,(VLOOKUP(W74,Calc!$AV$8:$AW$31,2)),"0")</f>
        <v>0</v>
      </c>
      <c r="Y74" s="90"/>
      <c r="Z74" s="4" t="str">
        <f>IF(Y74&gt;0,(VLOOKUP(Y74,Calc!$BA$8:$BB$31,2)),"0")</f>
        <v>0</v>
      </c>
      <c r="AA74" s="90"/>
      <c r="AB74" s="4" t="str">
        <f>IF(AA74&gt;0,(VLOOKUP(AA74,Calc!$BF$8:$BG$31,2)),"0")</f>
        <v>0</v>
      </c>
      <c r="AC74" s="90"/>
      <c r="AD74" s="4" t="str">
        <f>IF(AC74&gt;0,(VLOOKUP(AC74,Calc!$BK$8:$BL$31,2)),"0")</f>
        <v>0</v>
      </c>
      <c r="AE74" s="89"/>
      <c r="AF74" s="89"/>
      <c r="AG74" s="89"/>
      <c r="AH74" s="89"/>
      <c r="AI74" s="24" t="str">
        <f t="shared" si="16"/>
        <v>0</v>
      </c>
      <c r="AJ74" s="89"/>
      <c r="AK74" s="89"/>
      <c r="AL74" s="89"/>
      <c r="AM74" s="89"/>
      <c r="AN74" s="24" t="str">
        <f t="shared" si="17"/>
        <v>0</v>
      </c>
      <c r="AO74" s="74">
        <f t="shared" si="2"/>
        <v>0</v>
      </c>
      <c r="AP74" s="90"/>
      <c r="AQ74" s="84"/>
      <c r="AR74" s="84"/>
      <c r="AS74" s="84"/>
      <c r="AT74" s="75">
        <f t="shared" si="5"/>
        <v>0</v>
      </c>
      <c r="AU74" s="75">
        <f t="shared" si="6"/>
        <v>21</v>
      </c>
      <c r="AV74" s="76">
        <f t="shared" si="15"/>
        <v>0</v>
      </c>
      <c r="AW74" s="76">
        <f t="shared" si="3"/>
        <v>21</v>
      </c>
      <c r="AX74" s="137">
        <f t="shared" si="8"/>
        <v>0</v>
      </c>
      <c r="AY74" s="137">
        <f t="shared" si="9"/>
        <v>21</v>
      </c>
      <c r="AZ74" s="134">
        <f t="shared" si="10"/>
        <v>0</v>
      </c>
      <c r="BA74" s="134">
        <f t="shared" si="11"/>
        <v>21</v>
      </c>
      <c r="BB74" s="77">
        <f t="shared" si="4"/>
        <v>0</v>
      </c>
      <c r="BC74" s="77">
        <f t="shared" si="12"/>
        <v>21</v>
      </c>
    </row>
    <row r="75" spans="1:55" ht="15" thickBot="1">
      <c r="A75" s="89"/>
      <c r="B75" s="89"/>
      <c r="C75" s="90"/>
      <c r="D75" s="90"/>
      <c r="E75" s="90"/>
      <c r="F75" s="26" t="str">
        <f>IF(E75&gt;0,(VLOOKUP(E75,Calc!$C$8:$D$31,2)),"0")</f>
        <v>0</v>
      </c>
      <c r="G75" s="90"/>
      <c r="H75" s="4" t="str">
        <f>IF(G75&gt;0,(VLOOKUP(G75,Calc!$H$8:$I$31,2)),"0")</f>
        <v>0</v>
      </c>
      <c r="I75" s="90"/>
      <c r="J75" s="4" t="str">
        <f>IF(I75&gt;0,(VLOOKUP(I75,Calc!$M$8:$N$31,2)),"0")</f>
        <v>0</v>
      </c>
      <c r="K75" s="84"/>
      <c r="L75" s="4" t="str">
        <f>IF(K75&gt;0,(VLOOKUP(K75,Calc!$R$8:$S$31,2)),"0")</f>
        <v>0</v>
      </c>
      <c r="M75" s="90"/>
      <c r="N75" s="4" t="str">
        <f>IF(M75&gt;0,(VLOOKUP(M75,Calc!$W$8:$X$31,2)),"0")</f>
        <v>0</v>
      </c>
      <c r="O75" s="90"/>
      <c r="P75" s="4" t="str">
        <f>IF(O75&gt;0,(VLOOKUP(O75,Calc!$AB$8:$AC$31,2)),"0")</f>
        <v>0</v>
      </c>
      <c r="Q75" s="90"/>
      <c r="R75" s="4" t="str">
        <f>IF(Q75&gt;0,(VLOOKUP(Q75,Calc!$AG$8:$AH$31,2)),"0")</f>
        <v>0</v>
      </c>
      <c r="S75" s="90"/>
      <c r="T75" s="4" t="str">
        <f>IF(S75&gt;0,(VLOOKUP(S75,Calc!$AL$8:$AM$31,2)),"0")</f>
        <v>0</v>
      </c>
      <c r="U75" s="90"/>
      <c r="V75" s="4" t="str">
        <f>IF(U75&gt;0,(VLOOKUP(U75,Calc!$AQ$8:$AR$31,2)),"0")</f>
        <v>0</v>
      </c>
      <c r="W75" s="90"/>
      <c r="X75" s="4" t="str">
        <f>IF(W75&gt;0,(VLOOKUP(W75,Calc!$AV$8:$AW$31,2)),"0")</f>
        <v>0</v>
      </c>
      <c r="Y75" s="90"/>
      <c r="Z75" s="4" t="str">
        <f>IF(Y75&gt;0,(VLOOKUP(Y75,Calc!$BA$8:$BB$31,2)),"0")</f>
        <v>0</v>
      </c>
      <c r="AA75" s="90"/>
      <c r="AB75" s="4" t="str">
        <f>IF(AA75&gt;0,(VLOOKUP(AA75,Calc!$BF$8:$BG$31,2)),"0")</f>
        <v>0</v>
      </c>
      <c r="AC75" s="90"/>
      <c r="AD75" s="4" t="str">
        <f>IF(AC75&gt;0,(VLOOKUP(AC75,Calc!$BK$8:$BL$31,2)),"0")</f>
        <v>0</v>
      </c>
      <c r="AE75" s="89"/>
      <c r="AF75" s="89"/>
      <c r="AG75" s="89"/>
      <c r="AH75" s="89"/>
      <c r="AI75" s="24" t="str">
        <f t="shared" si="16"/>
        <v>0</v>
      </c>
      <c r="AJ75" s="89"/>
      <c r="AK75" s="89"/>
      <c r="AL75" s="89"/>
      <c r="AM75" s="89"/>
      <c r="AN75" s="24" t="str">
        <f t="shared" si="17"/>
        <v>0</v>
      </c>
      <c r="AO75" s="74">
        <f t="shared" si="2"/>
        <v>0</v>
      </c>
      <c r="AP75" s="90"/>
      <c r="AQ75" s="84"/>
      <c r="AR75" s="84"/>
      <c r="AS75" s="84"/>
      <c r="AT75" s="75">
        <f t="shared" si="5"/>
        <v>0</v>
      </c>
      <c r="AU75" s="75">
        <f t="shared" si="6"/>
        <v>21</v>
      </c>
      <c r="AV75" s="76">
        <f t="shared" si="15"/>
        <v>0</v>
      </c>
      <c r="AW75" s="76">
        <f t="shared" si="3"/>
        <v>21</v>
      </c>
      <c r="AX75" s="137">
        <f t="shared" si="8"/>
        <v>0</v>
      </c>
      <c r="AY75" s="137">
        <f t="shared" si="9"/>
        <v>21</v>
      </c>
      <c r="AZ75" s="134">
        <f t="shared" si="10"/>
        <v>0</v>
      </c>
      <c r="BA75" s="134">
        <f t="shared" si="11"/>
        <v>21</v>
      </c>
      <c r="BB75" s="77">
        <f t="shared" si="4"/>
        <v>0</v>
      </c>
      <c r="BC75" s="77">
        <f t="shared" si="12"/>
        <v>21</v>
      </c>
    </row>
    <row r="76" spans="1:55" ht="15" thickBot="1">
      <c r="A76" s="89"/>
      <c r="B76" s="89"/>
      <c r="C76" s="90"/>
      <c r="D76" s="90"/>
      <c r="E76" s="90"/>
      <c r="F76" s="26" t="str">
        <f>IF(E76&gt;0,(VLOOKUP(E76,Calc!$C$8:$D$31,2)),"0")</f>
        <v>0</v>
      </c>
      <c r="G76" s="90"/>
      <c r="H76" s="4" t="str">
        <f>IF(G76&gt;0,(VLOOKUP(G76,Calc!$H$8:$I$31,2)),"0")</f>
        <v>0</v>
      </c>
      <c r="I76" s="90"/>
      <c r="J76" s="4" t="str">
        <f>IF(I76&gt;0,(VLOOKUP(I76,Calc!$M$8:$N$31,2)),"0")</f>
        <v>0</v>
      </c>
      <c r="K76" s="84"/>
      <c r="L76" s="4" t="str">
        <f>IF(K76&gt;0,(VLOOKUP(K76,Calc!$R$8:$S$31,2)),"0")</f>
        <v>0</v>
      </c>
      <c r="M76" s="90"/>
      <c r="N76" s="4" t="str">
        <f>IF(M76&gt;0,(VLOOKUP(M76,Calc!$W$8:$X$31,2)),"0")</f>
        <v>0</v>
      </c>
      <c r="O76" s="90"/>
      <c r="P76" s="4" t="str">
        <f>IF(O76&gt;0,(VLOOKUP(O76,Calc!$AB$8:$AC$31,2)),"0")</f>
        <v>0</v>
      </c>
      <c r="Q76" s="90"/>
      <c r="R76" s="4" t="str">
        <f>IF(Q76&gt;0,(VLOOKUP(Q76,Calc!$AG$8:$AH$31,2)),"0")</f>
        <v>0</v>
      </c>
      <c r="S76" s="90"/>
      <c r="T76" s="4" t="str">
        <f>IF(S76&gt;0,(VLOOKUP(S76,Calc!$AL$8:$AM$31,2)),"0")</f>
        <v>0</v>
      </c>
      <c r="U76" s="90"/>
      <c r="V76" s="4" t="str">
        <f>IF(U76&gt;0,(VLOOKUP(U76,Calc!$AQ$8:$AR$31,2)),"0")</f>
        <v>0</v>
      </c>
      <c r="W76" s="90"/>
      <c r="X76" s="4" t="str">
        <f>IF(W76&gt;0,(VLOOKUP(W76,Calc!$AV$8:$AW$31,2)),"0")</f>
        <v>0</v>
      </c>
      <c r="Y76" s="90"/>
      <c r="Z76" s="4" t="str">
        <f>IF(Y76&gt;0,(VLOOKUP(Y76,Calc!$BA$8:$BB$31,2)),"0")</f>
        <v>0</v>
      </c>
      <c r="AA76" s="90"/>
      <c r="AB76" s="4" t="str">
        <f>IF(AA76&gt;0,(VLOOKUP(AA76,Calc!$BF$8:$BG$31,2)),"0")</f>
        <v>0</v>
      </c>
      <c r="AC76" s="90"/>
      <c r="AD76" s="4" t="str">
        <f>IF(AC76&gt;0,(VLOOKUP(AC76,Calc!$BK$8:$BL$31,2)),"0")</f>
        <v>0</v>
      </c>
      <c r="AE76" s="89"/>
      <c r="AF76" s="89"/>
      <c r="AG76" s="89"/>
      <c r="AH76" s="89"/>
      <c r="AI76" s="24" t="str">
        <f t="shared" si="16"/>
        <v>0</v>
      </c>
      <c r="AJ76" s="89"/>
      <c r="AK76" s="89"/>
      <c r="AL76" s="89"/>
      <c r="AM76" s="89"/>
      <c r="AN76" s="24" t="str">
        <f t="shared" si="17"/>
        <v>0</v>
      </c>
      <c r="AO76" s="74">
        <f aca="true" t="shared" si="18" ref="AO76:AO139">SUM(F76+H76+J76+L76+N76+P76+V76+X76+Z76+AB76+AD76+AI76+AN76)</f>
        <v>0</v>
      </c>
      <c r="AP76" s="90"/>
      <c r="AQ76" s="84"/>
      <c r="AR76" s="84"/>
      <c r="AS76" s="84"/>
      <c r="AT76" s="75">
        <f t="shared" si="5"/>
        <v>0</v>
      </c>
      <c r="AU76" s="75">
        <f t="shared" si="6"/>
        <v>21</v>
      </c>
      <c r="AV76" s="76">
        <f t="shared" si="15"/>
        <v>0</v>
      </c>
      <c r="AW76" s="76">
        <f aca="true" t="shared" si="19" ref="AW76:AW139">RANK(AV76,$AV$12:$AV$212,0)</f>
        <v>21</v>
      </c>
      <c r="AX76" s="137">
        <f t="shared" si="8"/>
        <v>0</v>
      </c>
      <c r="AY76" s="137">
        <f t="shared" si="9"/>
        <v>21</v>
      </c>
      <c r="AZ76" s="134">
        <f t="shared" si="10"/>
        <v>0</v>
      </c>
      <c r="BA76" s="134">
        <f t="shared" si="11"/>
        <v>21</v>
      </c>
      <c r="BB76" s="77">
        <f aca="true" t="shared" si="20" ref="BB76:BB139">AT76+AO76</f>
        <v>0</v>
      </c>
      <c r="BC76" s="77">
        <f t="shared" si="12"/>
        <v>21</v>
      </c>
    </row>
    <row r="77" spans="1:55" ht="15" thickBot="1">
      <c r="A77" s="89"/>
      <c r="B77" s="89"/>
      <c r="C77" s="90"/>
      <c r="D77" s="90"/>
      <c r="E77" s="90"/>
      <c r="F77" s="26" t="str">
        <f>IF(E77&gt;0,(VLOOKUP(E77,Calc!$C$8:$D$31,2)),"0")</f>
        <v>0</v>
      </c>
      <c r="G77" s="90"/>
      <c r="H77" s="4" t="str">
        <f>IF(G77&gt;0,(VLOOKUP(G77,Calc!$H$8:$I$31,2)),"0")</f>
        <v>0</v>
      </c>
      <c r="I77" s="90"/>
      <c r="J77" s="4" t="str">
        <f>IF(I77&gt;0,(VLOOKUP(I77,Calc!$M$8:$N$31,2)),"0")</f>
        <v>0</v>
      </c>
      <c r="K77" s="84"/>
      <c r="L77" s="4" t="str">
        <f>IF(K77&gt;0,(VLOOKUP(K77,Calc!$R$8:$S$31,2)),"0")</f>
        <v>0</v>
      </c>
      <c r="M77" s="90"/>
      <c r="N77" s="4" t="str">
        <f>IF(M77&gt;0,(VLOOKUP(M77,Calc!$W$8:$X$31,2)),"0")</f>
        <v>0</v>
      </c>
      <c r="O77" s="90"/>
      <c r="P77" s="4" t="str">
        <f>IF(O77&gt;0,(VLOOKUP(O77,Calc!$AB$8:$AC$31,2)),"0")</f>
        <v>0</v>
      </c>
      <c r="Q77" s="90"/>
      <c r="R77" s="4" t="str">
        <f>IF(Q77&gt;0,(VLOOKUP(Q77,Calc!$AG$8:$AH$31,2)),"0")</f>
        <v>0</v>
      </c>
      <c r="S77" s="90"/>
      <c r="T77" s="4" t="str">
        <f>IF(S77&gt;0,(VLOOKUP(S77,Calc!$AL$8:$AM$31,2)),"0")</f>
        <v>0</v>
      </c>
      <c r="U77" s="90"/>
      <c r="V77" s="4" t="str">
        <f>IF(U77&gt;0,(VLOOKUP(U77,Calc!$AQ$8:$AR$31,2)),"0")</f>
        <v>0</v>
      </c>
      <c r="W77" s="90"/>
      <c r="X77" s="4" t="str">
        <f>IF(W77&gt;0,(VLOOKUP(W77,Calc!$AV$8:$AW$31,2)),"0")</f>
        <v>0</v>
      </c>
      <c r="Y77" s="90"/>
      <c r="Z77" s="4" t="str">
        <f>IF(Y77&gt;0,(VLOOKUP(Y77,Calc!$BA$8:$BB$31,2)),"0")</f>
        <v>0</v>
      </c>
      <c r="AA77" s="90"/>
      <c r="AB77" s="4" t="str">
        <f>IF(AA77&gt;0,(VLOOKUP(AA77,Calc!$BF$8:$BG$31,2)),"0")</f>
        <v>0</v>
      </c>
      <c r="AC77" s="90"/>
      <c r="AD77" s="4" t="str">
        <f>IF(AC77&gt;0,(VLOOKUP(AC77,Calc!$BK$8:$BL$31,2)),"0")</f>
        <v>0</v>
      </c>
      <c r="AE77" s="89"/>
      <c r="AF77" s="89"/>
      <c r="AG77" s="89"/>
      <c r="AH77" s="89"/>
      <c r="AI77" s="24" t="str">
        <f t="shared" si="16"/>
        <v>0</v>
      </c>
      <c r="AJ77" s="89"/>
      <c r="AK77" s="89"/>
      <c r="AL77" s="89"/>
      <c r="AM77" s="89"/>
      <c r="AN77" s="24" t="str">
        <f t="shared" si="17"/>
        <v>0</v>
      </c>
      <c r="AO77" s="74">
        <f t="shared" si="18"/>
        <v>0</v>
      </c>
      <c r="AP77" s="90"/>
      <c r="AQ77" s="84"/>
      <c r="AR77" s="84"/>
      <c r="AS77" s="84"/>
      <c r="AT77" s="75">
        <f aca="true" t="shared" si="21" ref="AT77:AT140">SUM(AP77:AS77)</f>
        <v>0</v>
      </c>
      <c r="AU77" s="75">
        <f aca="true" t="shared" si="22" ref="AU77:AU140">RANK(AT77,$AT$12:$AT$212,0)</f>
        <v>21</v>
      </c>
      <c r="AV77" s="76">
        <f aca="true" t="shared" si="23" ref="AV77:AV108">SUM(AR77,P77,N77)</f>
        <v>0</v>
      </c>
      <c r="AW77" s="76">
        <f t="shared" si="19"/>
        <v>21</v>
      </c>
      <c r="AX77" s="137">
        <f aca="true" t="shared" si="24" ref="AX77:AX140">SUM(AQ77,J77,L77)</f>
        <v>0</v>
      </c>
      <c r="AY77" s="137">
        <f aca="true" t="shared" si="25" ref="AY77:AY140">RANK(AX77,$AX$12:$AX$212,0)</f>
        <v>21</v>
      </c>
      <c r="AZ77" s="134">
        <f aca="true" t="shared" si="26" ref="AZ77:AZ140">SUM(AR77,P77,N77)</f>
        <v>0</v>
      </c>
      <c r="BA77" s="134">
        <f aca="true" t="shared" si="27" ref="BA77:BA140">RANK(AZ77,$AZ$12:$AZ$212,0)</f>
        <v>21</v>
      </c>
      <c r="BB77" s="77">
        <f t="shared" si="20"/>
        <v>0</v>
      </c>
      <c r="BC77" s="77">
        <f aca="true" t="shared" si="28" ref="BC77:BC140">RANK(BB77,$BB$12:$BB$212,0)</f>
        <v>21</v>
      </c>
    </row>
    <row r="78" spans="1:55" ht="15" thickBot="1">
      <c r="A78" s="89"/>
      <c r="B78" s="89"/>
      <c r="C78" s="90"/>
      <c r="D78" s="90"/>
      <c r="E78" s="90"/>
      <c r="F78" s="26" t="str">
        <f>IF(E78&gt;0,(VLOOKUP(E78,Calc!$C$8:$D$31,2)),"0")</f>
        <v>0</v>
      </c>
      <c r="G78" s="90"/>
      <c r="H78" s="4" t="str">
        <f>IF(G78&gt;0,(VLOOKUP(G78,Calc!$H$8:$I$31,2)),"0")</f>
        <v>0</v>
      </c>
      <c r="I78" s="90"/>
      <c r="J78" s="4" t="str">
        <f>IF(I78&gt;0,(VLOOKUP(I78,Calc!$M$8:$N$31,2)),"0")</f>
        <v>0</v>
      </c>
      <c r="K78" s="84"/>
      <c r="L78" s="4" t="str">
        <f>IF(K78&gt;0,(VLOOKUP(K78,Calc!$R$8:$S$31,2)),"0")</f>
        <v>0</v>
      </c>
      <c r="M78" s="90"/>
      <c r="N78" s="4" t="str">
        <f>IF(M78&gt;0,(VLOOKUP(M78,Calc!$W$8:$X$31,2)),"0")</f>
        <v>0</v>
      </c>
      <c r="O78" s="90"/>
      <c r="P78" s="4" t="str">
        <f>IF(O78&gt;0,(VLOOKUP(O78,Calc!$AB$8:$AC$31,2)),"0")</f>
        <v>0</v>
      </c>
      <c r="Q78" s="90"/>
      <c r="R78" s="4" t="str">
        <f>IF(Q78&gt;0,(VLOOKUP(Q78,Calc!$AG$8:$AH$31,2)),"0")</f>
        <v>0</v>
      </c>
      <c r="S78" s="90"/>
      <c r="T78" s="4" t="str">
        <f>IF(S78&gt;0,(VLOOKUP(S78,Calc!$AL$8:$AM$31,2)),"0")</f>
        <v>0</v>
      </c>
      <c r="U78" s="90"/>
      <c r="V78" s="4" t="str">
        <f>IF(U78&gt;0,(VLOOKUP(U78,Calc!$AQ$8:$AR$31,2)),"0")</f>
        <v>0</v>
      </c>
      <c r="W78" s="90"/>
      <c r="X78" s="4" t="str">
        <f>IF(W78&gt;0,(VLOOKUP(W78,Calc!$AV$8:$AW$31,2)),"0")</f>
        <v>0</v>
      </c>
      <c r="Y78" s="90"/>
      <c r="Z78" s="4" t="str">
        <f>IF(Y78&gt;0,(VLOOKUP(Y78,Calc!$BA$8:$BB$31,2)),"0")</f>
        <v>0</v>
      </c>
      <c r="AA78" s="90"/>
      <c r="AB78" s="4" t="str">
        <f>IF(AA78&gt;0,(VLOOKUP(AA78,Calc!$BF$8:$BG$31,2)),"0")</f>
        <v>0</v>
      </c>
      <c r="AC78" s="90"/>
      <c r="AD78" s="4" t="str">
        <f>IF(AC78&gt;0,(VLOOKUP(AC78,Calc!$BK$8:$BL$31,2)),"0")</f>
        <v>0</v>
      </c>
      <c r="AE78" s="89"/>
      <c r="AF78" s="89"/>
      <c r="AG78" s="89"/>
      <c r="AH78" s="89"/>
      <c r="AI78" s="24" t="str">
        <f t="shared" si="16"/>
        <v>0</v>
      </c>
      <c r="AJ78" s="89"/>
      <c r="AK78" s="89"/>
      <c r="AL78" s="89"/>
      <c r="AM78" s="89"/>
      <c r="AN78" s="24" t="str">
        <f t="shared" si="17"/>
        <v>0</v>
      </c>
      <c r="AO78" s="74">
        <f t="shared" si="18"/>
        <v>0</v>
      </c>
      <c r="AP78" s="90"/>
      <c r="AQ78" s="84"/>
      <c r="AR78" s="84"/>
      <c r="AS78" s="84"/>
      <c r="AT78" s="75">
        <f t="shared" si="21"/>
        <v>0</v>
      </c>
      <c r="AU78" s="75">
        <f t="shared" si="22"/>
        <v>21</v>
      </c>
      <c r="AV78" s="76">
        <f t="shared" si="23"/>
        <v>0</v>
      </c>
      <c r="AW78" s="76">
        <f t="shared" si="19"/>
        <v>21</v>
      </c>
      <c r="AX78" s="137">
        <f t="shared" si="24"/>
        <v>0</v>
      </c>
      <c r="AY78" s="137">
        <f t="shared" si="25"/>
        <v>21</v>
      </c>
      <c r="AZ78" s="134">
        <f t="shared" si="26"/>
        <v>0</v>
      </c>
      <c r="BA78" s="134">
        <f t="shared" si="27"/>
        <v>21</v>
      </c>
      <c r="BB78" s="77">
        <f t="shared" si="20"/>
        <v>0</v>
      </c>
      <c r="BC78" s="77">
        <f t="shared" si="28"/>
        <v>21</v>
      </c>
    </row>
    <row r="79" spans="1:55" ht="15" thickBot="1">
      <c r="A79" s="89"/>
      <c r="B79" s="89"/>
      <c r="C79" s="90"/>
      <c r="D79" s="90"/>
      <c r="E79" s="90"/>
      <c r="F79" s="26" t="str">
        <f>IF(E79&gt;0,(VLOOKUP(E79,Calc!$C$8:$D$31,2)),"0")</f>
        <v>0</v>
      </c>
      <c r="G79" s="90"/>
      <c r="H79" s="4" t="str">
        <f>IF(G79&gt;0,(VLOOKUP(G79,Calc!$H$8:$I$31,2)),"0")</f>
        <v>0</v>
      </c>
      <c r="I79" s="90"/>
      <c r="J79" s="4" t="str">
        <f>IF(I79&gt;0,(VLOOKUP(I79,Calc!$M$8:$N$31,2)),"0")</f>
        <v>0</v>
      </c>
      <c r="K79" s="84"/>
      <c r="L79" s="4" t="str">
        <f>IF(K79&gt;0,(VLOOKUP(K79,Calc!$R$8:$S$31,2)),"0")</f>
        <v>0</v>
      </c>
      <c r="M79" s="90"/>
      <c r="N79" s="4" t="str">
        <f>IF(M79&gt;0,(VLOOKUP(M79,Calc!$W$8:$X$31,2)),"0")</f>
        <v>0</v>
      </c>
      <c r="O79" s="90"/>
      <c r="P79" s="4" t="str">
        <f>IF(O79&gt;0,(VLOOKUP(O79,Calc!$AB$8:$AC$31,2)),"0")</f>
        <v>0</v>
      </c>
      <c r="Q79" s="90"/>
      <c r="R79" s="4" t="str">
        <f>IF(Q79&gt;0,(VLOOKUP(Q79,Calc!$AG$8:$AH$31,2)),"0")</f>
        <v>0</v>
      </c>
      <c r="S79" s="90"/>
      <c r="T79" s="4" t="str">
        <f>IF(S79&gt;0,(VLOOKUP(S79,Calc!$AL$8:$AM$31,2)),"0")</f>
        <v>0</v>
      </c>
      <c r="U79" s="90"/>
      <c r="V79" s="4" t="str">
        <f>IF(U79&gt;0,(VLOOKUP(U79,Calc!$AQ$8:$AR$31,2)),"0")</f>
        <v>0</v>
      </c>
      <c r="W79" s="90"/>
      <c r="X79" s="4" t="str">
        <f>IF(W79&gt;0,(VLOOKUP(W79,Calc!$AV$8:$AW$31,2)),"0")</f>
        <v>0</v>
      </c>
      <c r="Y79" s="90"/>
      <c r="Z79" s="4" t="str">
        <f>IF(Y79&gt;0,(VLOOKUP(Y79,Calc!$BA$8:$BB$31,2)),"0")</f>
        <v>0</v>
      </c>
      <c r="AA79" s="90"/>
      <c r="AB79" s="4" t="str">
        <f>IF(AA79&gt;0,(VLOOKUP(AA79,Calc!$BF$8:$BG$31,2)),"0")</f>
        <v>0</v>
      </c>
      <c r="AC79" s="90"/>
      <c r="AD79" s="4" t="str">
        <f>IF(AC79&gt;0,(VLOOKUP(AC79,Calc!$BK$8:$BL$31,2)),"0")</f>
        <v>0</v>
      </c>
      <c r="AE79" s="89"/>
      <c r="AF79" s="89"/>
      <c r="AG79" s="89"/>
      <c r="AH79" s="89"/>
      <c r="AI79" s="24" t="str">
        <f t="shared" si="16"/>
        <v>0</v>
      </c>
      <c r="AJ79" s="89"/>
      <c r="AK79" s="89"/>
      <c r="AL79" s="89"/>
      <c r="AM79" s="89"/>
      <c r="AN79" s="24" t="str">
        <f t="shared" si="17"/>
        <v>0</v>
      </c>
      <c r="AO79" s="74">
        <f t="shared" si="18"/>
        <v>0</v>
      </c>
      <c r="AP79" s="90"/>
      <c r="AQ79" s="84"/>
      <c r="AR79" s="84"/>
      <c r="AS79" s="84"/>
      <c r="AT79" s="75">
        <f t="shared" si="21"/>
        <v>0</v>
      </c>
      <c r="AU79" s="75">
        <f t="shared" si="22"/>
        <v>21</v>
      </c>
      <c r="AV79" s="76">
        <f t="shared" si="23"/>
        <v>0</v>
      </c>
      <c r="AW79" s="76">
        <f t="shared" si="19"/>
        <v>21</v>
      </c>
      <c r="AX79" s="137">
        <f t="shared" si="24"/>
        <v>0</v>
      </c>
      <c r="AY79" s="137">
        <f t="shared" si="25"/>
        <v>21</v>
      </c>
      <c r="AZ79" s="134">
        <f t="shared" si="26"/>
        <v>0</v>
      </c>
      <c r="BA79" s="134">
        <f t="shared" si="27"/>
        <v>21</v>
      </c>
      <c r="BB79" s="77">
        <f t="shared" si="20"/>
        <v>0</v>
      </c>
      <c r="BC79" s="77">
        <f t="shared" si="28"/>
        <v>21</v>
      </c>
    </row>
    <row r="80" spans="1:55" ht="15" thickBot="1">
      <c r="A80" s="89"/>
      <c r="B80" s="89"/>
      <c r="C80" s="90"/>
      <c r="D80" s="90"/>
      <c r="E80" s="90"/>
      <c r="F80" s="26" t="str">
        <f>IF(E80&gt;0,(VLOOKUP(E80,Calc!$C$8:$D$31,2)),"0")</f>
        <v>0</v>
      </c>
      <c r="G80" s="90"/>
      <c r="H80" s="4" t="str">
        <f>IF(G80&gt;0,(VLOOKUP(G80,Calc!$H$8:$I$31,2)),"0")</f>
        <v>0</v>
      </c>
      <c r="I80" s="90"/>
      <c r="J80" s="4" t="str">
        <f>IF(I80&gt;0,(VLOOKUP(I80,Calc!$M$8:$N$31,2)),"0")</f>
        <v>0</v>
      </c>
      <c r="K80" s="84"/>
      <c r="L80" s="4" t="str">
        <f>IF(K80&gt;0,(VLOOKUP(K80,Calc!$R$8:$S$31,2)),"0")</f>
        <v>0</v>
      </c>
      <c r="M80" s="90"/>
      <c r="N80" s="4" t="str">
        <f>IF(M80&gt;0,(VLOOKUP(M80,Calc!$W$8:$X$31,2)),"0")</f>
        <v>0</v>
      </c>
      <c r="O80" s="90"/>
      <c r="P80" s="4" t="str">
        <f>IF(O80&gt;0,(VLOOKUP(O80,Calc!$AB$8:$AC$31,2)),"0")</f>
        <v>0</v>
      </c>
      <c r="Q80" s="90"/>
      <c r="R80" s="4" t="str">
        <f>IF(Q80&gt;0,(VLOOKUP(Q80,Calc!$AG$8:$AH$31,2)),"0")</f>
        <v>0</v>
      </c>
      <c r="S80" s="90"/>
      <c r="T80" s="4" t="str">
        <f>IF(S80&gt;0,(VLOOKUP(S80,Calc!$AL$8:$AM$31,2)),"0")</f>
        <v>0</v>
      </c>
      <c r="U80" s="90"/>
      <c r="V80" s="4" t="str">
        <f>IF(U80&gt;0,(VLOOKUP(U80,Calc!$AQ$8:$AR$31,2)),"0")</f>
        <v>0</v>
      </c>
      <c r="W80" s="90"/>
      <c r="X80" s="4" t="str">
        <f>IF(W80&gt;0,(VLOOKUP(W80,Calc!$AV$8:$AW$31,2)),"0")</f>
        <v>0</v>
      </c>
      <c r="Y80" s="90"/>
      <c r="Z80" s="4" t="str">
        <f>IF(Y80&gt;0,(VLOOKUP(Y80,Calc!$BA$8:$BB$31,2)),"0")</f>
        <v>0</v>
      </c>
      <c r="AA80" s="90"/>
      <c r="AB80" s="4" t="str">
        <f>IF(AA80&gt;0,(VLOOKUP(AA80,Calc!$BF$8:$BG$31,2)),"0")</f>
        <v>0</v>
      </c>
      <c r="AC80" s="90"/>
      <c r="AD80" s="4" t="str">
        <f>IF(AC80&gt;0,(VLOOKUP(AC80,Calc!$BK$8:$BL$31,2)),"0")</f>
        <v>0</v>
      </c>
      <c r="AE80" s="89"/>
      <c r="AF80" s="89"/>
      <c r="AG80" s="89"/>
      <c r="AH80" s="89"/>
      <c r="AI80" s="24" t="str">
        <f t="shared" si="16"/>
        <v>0</v>
      </c>
      <c r="AJ80" s="89"/>
      <c r="AK80" s="89"/>
      <c r="AL80" s="89"/>
      <c r="AM80" s="89"/>
      <c r="AN80" s="24" t="str">
        <f t="shared" si="17"/>
        <v>0</v>
      </c>
      <c r="AO80" s="74">
        <f t="shared" si="18"/>
        <v>0</v>
      </c>
      <c r="AP80" s="90"/>
      <c r="AQ80" s="84"/>
      <c r="AR80" s="84"/>
      <c r="AS80" s="84"/>
      <c r="AT80" s="75">
        <f t="shared" si="21"/>
        <v>0</v>
      </c>
      <c r="AU80" s="75">
        <f t="shared" si="22"/>
        <v>21</v>
      </c>
      <c r="AV80" s="76">
        <f t="shared" si="23"/>
        <v>0</v>
      </c>
      <c r="AW80" s="76">
        <f t="shared" si="19"/>
        <v>21</v>
      </c>
      <c r="AX80" s="137">
        <f t="shared" si="24"/>
        <v>0</v>
      </c>
      <c r="AY80" s="137">
        <f t="shared" si="25"/>
        <v>21</v>
      </c>
      <c r="AZ80" s="134">
        <f t="shared" si="26"/>
        <v>0</v>
      </c>
      <c r="BA80" s="134">
        <f t="shared" si="27"/>
        <v>21</v>
      </c>
      <c r="BB80" s="77">
        <f t="shared" si="20"/>
        <v>0</v>
      </c>
      <c r="BC80" s="77">
        <f t="shared" si="28"/>
        <v>21</v>
      </c>
    </row>
    <row r="81" spans="1:55" ht="15" thickBot="1">
      <c r="A81" s="89"/>
      <c r="B81" s="89"/>
      <c r="C81" s="90"/>
      <c r="D81" s="90"/>
      <c r="E81" s="90"/>
      <c r="F81" s="26" t="str">
        <f>IF(E81&gt;0,(VLOOKUP(E81,Calc!$C$8:$D$31,2)),"0")</f>
        <v>0</v>
      </c>
      <c r="G81" s="90"/>
      <c r="H81" s="4" t="str">
        <f>IF(G81&gt;0,(VLOOKUP(G81,Calc!$H$8:$I$31,2)),"0")</f>
        <v>0</v>
      </c>
      <c r="I81" s="90"/>
      <c r="J81" s="4" t="str">
        <f>IF(I81&gt;0,(VLOOKUP(I81,Calc!$M$8:$N$31,2)),"0")</f>
        <v>0</v>
      </c>
      <c r="K81" s="84"/>
      <c r="L81" s="4" t="str">
        <f>IF(K81&gt;0,(VLOOKUP(K81,Calc!$R$8:$S$31,2)),"0")</f>
        <v>0</v>
      </c>
      <c r="M81" s="90"/>
      <c r="N81" s="4" t="str">
        <f>IF(M81&gt;0,(VLOOKUP(M81,Calc!$W$8:$X$31,2)),"0")</f>
        <v>0</v>
      </c>
      <c r="O81" s="90"/>
      <c r="P81" s="4" t="str">
        <f>IF(O81&gt;0,(VLOOKUP(O81,Calc!$AB$8:$AC$31,2)),"0")</f>
        <v>0</v>
      </c>
      <c r="Q81" s="90"/>
      <c r="R81" s="4" t="str">
        <f>IF(Q81&gt;0,(VLOOKUP(Q81,Calc!$AG$8:$AH$31,2)),"0")</f>
        <v>0</v>
      </c>
      <c r="S81" s="90"/>
      <c r="T81" s="4" t="str">
        <f>IF(S81&gt;0,(VLOOKUP(S81,Calc!$AL$8:$AM$31,2)),"0")</f>
        <v>0</v>
      </c>
      <c r="U81" s="90"/>
      <c r="V81" s="4" t="str">
        <f>IF(U81&gt;0,(VLOOKUP(U81,Calc!$AQ$8:$AR$31,2)),"0")</f>
        <v>0</v>
      </c>
      <c r="W81" s="90"/>
      <c r="X81" s="4" t="str">
        <f>IF(W81&gt;0,(VLOOKUP(W81,Calc!$AV$8:$AW$31,2)),"0")</f>
        <v>0</v>
      </c>
      <c r="Y81" s="90"/>
      <c r="Z81" s="4" t="str">
        <f>IF(Y81&gt;0,(VLOOKUP(Y81,Calc!$BA$8:$BB$31,2)),"0")</f>
        <v>0</v>
      </c>
      <c r="AA81" s="90"/>
      <c r="AB81" s="4" t="str">
        <f>IF(AA81&gt;0,(VLOOKUP(AA81,Calc!$BF$8:$BG$31,2)),"0")</f>
        <v>0</v>
      </c>
      <c r="AC81" s="90"/>
      <c r="AD81" s="4" t="str">
        <f>IF(AC81&gt;0,(VLOOKUP(AC81,Calc!$BK$8:$BL$31,2)),"0")</f>
        <v>0</v>
      </c>
      <c r="AE81" s="89"/>
      <c r="AF81" s="89"/>
      <c r="AG81" s="89"/>
      <c r="AH81" s="89"/>
      <c r="AI81" s="24" t="str">
        <f t="shared" si="16"/>
        <v>0</v>
      </c>
      <c r="AJ81" s="89"/>
      <c r="AK81" s="89"/>
      <c r="AL81" s="89"/>
      <c r="AM81" s="89"/>
      <c r="AN81" s="24" t="str">
        <f t="shared" si="17"/>
        <v>0</v>
      </c>
      <c r="AO81" s="74">
        <f t="shared" si="18"/>
        <v>0</v>
      </c>
      <c r="AP81" s="90"/>
      <c r="AQ81" s="84"/>
      <c r="AR81" s="84"/>
      <c r="AS81" s="84"/>
      <c r="AT81" s="75">
        <f t="shared" si="21"/>
        <v>0</v>
      </c>
      <c r="AU81" s="75">
        <f t="shared" si="22"/>
        <v>21</v>
      </c>
      <c r="AV81" s="76">
        <f t="shared" si="23"/>
        <v>0</v>
      </c>
      <c r="AW81" s="76">
        <f t="shared" si="19"/>
        <v>21</v>
      </c>
      <c r="AX81" s="137">
        <f t="shared" si="24"/>
        <v>0</v>
      </c>
      <c r="AY81" s="137">
        <f t="shared" si="25"/>
        <v>21</v>
      </c>
      <c r="AZ81" s="134">
        <f t="shared" si="26"/>
        <v>0</v>
      </c>
      <c r="BA81" s="134">
        <f t="shared" si="27"/>
        <v>21</v>
      </c>
      <c r="BB81" s="77">
        <f t="shared" si="20"/>
        <v>0</v>
      </c>
      <c r="BC81" s="77">
        <f t="shared" si="28"/>
        <v>21</v>
      </c>
    </row>
    <row r="82" spans="1:55" ht="15" thickBot="1">
      <c r="A82" s="89"/>
      <c r="B82" s="89"/>
      <c r="C82" s="90"/>
      <c r="D82" s="90"/>
      <c r="E82" s="90"/>
      <c r="F82" s="26" t="str">
        <f>IF(E82&gt;0,(VLOOKUP(E82,Calc!$C$8:$D$31,2)),"0")</f>
        <v>0</v>
      </c>
      <c r="G82" s="90"/>
      <c r="H82" s="4" t="str">
        <f>IF(G82&gt;0,(VLOOKUP(G82,Calc!$H$8:$I$31,2)),"0")</f>
        <v>0</v>
      </c>
      <c r="I82" s="90"/>
      <c r="J82" s="4" t="str">
        <f>IF(I82&gt;0,(VLOOKUP(I82,Calc!$M$8:$N$31,2)),"0")</f>
        <v>0</v>
      </c>
      <c r="K82" s="84"/>
      <c r="L82" s="4" t="str">
        <f>IF(K82&gt;0,(VLOOKUP(K82,Calc!$R$8:$S$31,2)),"0")</f>
        <v>0</v>
      </c>
      <c r="M82" s="90"/>
      <c r="N82" s="4" t="str">
        <f>IF(M82&gt;0,(VLOOKUP(M82,Calc!$W$8:$X$31,2)),"0")</f>
        <v>0</v>
      </c>
      <c r="O82" s="90"/>
      <c r="P82" s="4" t="str">
        <f>IF(O82&gt;0,(VLOOKUP(O82,Calc!$AB$8:$AC$31,2)),"0")</f>
        <v>0</v>
      </c>
      <c r="Q82" s="90"/>
      <c r="R82" s="4" t="str">
        <f>IF(Q82&gt;0,(VLOOKUP(Q82,Calc!$AG$8:$AH$31,2)),"0")</f>
        <v>0</v>
      </c>
      <c r="S82" s="90"/>
      <c r="T82" s="4" t="str">
        <f>IF(S82&gt;0,(VLOOKUP(S82,Calc!$AL$8:$AM$31,2)),"0")</f>
        <v>0</v>
      </c>
      <c r="U82" s="90"/>
      <c r="V82" s="4" t="str">
        <f>IF(U82&gt;0,(VLOOKUP(U82,Calc!$AQ$8:$AR$31,2)),"0")</f>
        <v>0</v>
      </c>
      <c r="W82" s="90"/>
      <c r="X82" s="4" t="str">
        <f>IF(W82&gt;0,(VLOOKUP(W82,Calc!$AV$8:$AW$31,2)),"0")</f>
        <v>0</v>
      </c>
      <c r="Y82" s="90"/>
      <c r="Z82" s="4" t="str">
        <f>IF(Y82&gt;0,(VLOOKUP(Y82,Calc!$BA$8:$BB$31,2)),"0")</f>
        <v>0</v>
      </c>
      <c r="AA82" s="90"/>
      <c r="AB82" s="4" t="str">
        <f>IF(AA82&gt;0,(VLOOKUP(AA82,Calc!$BF$8:$BG$31,2)),"0")</f>
        <v>0</v>
      </c>
      <c r="AC82" s="90"/>
      <c r="AD82" s="4" t="str">
        <f>IF(AC82&gt;0,(VLOOKUP(AC82,Calc!$BK$8:$BL$31,2)),"0")</f>
        <v>0</v>
      </c>
      <c r="AE82" s="89"/>
      <c r="AF82" s="89"/>
      <c r="AG82" s="89"/>
      <c r="AH82" s="89"/>
      <c r="AI82" s="24" t="str">
        <f t="shared" si="16"/>
        <v>0</v>
      </c>
      <c r="AJ82" s="89"/>
      <c r="AK82" s="89"/>
      <c r="AL82" s="89"/>
      <c r="AM82" s="89"/>
      <c r="AN82" s="24" t="str">
        <f t="shared" si="17"/>
        <v>0</v>
      </c>
      <c r="AO82" s="74">
        <f t="shared" si="18"/>
        <v>0</v>
      </c>
      <c r="AP82" s="90"/>
      <c r="AQ82" s="84"/>
      <c r="AR82" s="84"/>
      <c r="AS82" s="84"/>
      <c r="AT82" s="75">
        <f t="shared" si="21"/>
        <v>0</v>
      </c>
      <c r="AU82" s="75">
        <f t="shared" si="22"/>
        <v>21</v>
      </c>
      <c r="AV82" s="76">
        <f t="shared" si="23"/>
        <v>0</v>
      </c>
      <c r="AW82" s="76">
        <f t="shared" si="19"/>
        <v>21</v>
      </c>
      <c r="AX82" s="137">
        <f t="shared" si="24"/>
        <v>0</v>
      </c>
      <c r="AY82" s="137">
        <f t="shared" si="25"/>
        <v>21</v>
      </c>
      <c r="AZ82" s="134">
        <f t="shared" si="26"/>
        <v>0</v>
      </c>
      <c r="BA82" s="134">
        <f t="shared" si="27"/>
        <v>21</v>
      </c>
      <c r="BB82" s="77">
        <f t="shared" si="20"/>
        <v>0</v>
      </c>
      <c r="BC82" s="77">
        <f t="shared" si="28"/>
        <v>21</v>
      </c>
    </row>
    <row r="83" spans="1:55" ht="15" thickBot="1">
      <c r="A83" s="89"/>
      <c r="B83" s="89"/>
      <c r="C83" s="90"/>
      <c r="D83" s="90"/>
      <c r="E83" s="90"/>
      <c r="F83" s="26" t="str">
        <f>IF(E83&gt;0,(VLOOKUP(E83,Calc!$C$8:$D$31,2)),"0")</f>
        <v>0</v>
      </c>
      <c r="G83" s="84"/>
      <c r="H83" s="4" t="str">
        <f>IF(G83&gt;0,(VLOOKUP(G83,Calc!$H$8:$I$31,2)),"0")</f>
        <v>0</v>
      </c>
      <c r="I83" s="84"/>
      <c r="J83" s="4" t="str">
        <f>IF(I83&gt;0,(VLOOKUP(I83,Calc!$M$8:$N$31,2)),"0")</f>
        <v>0</v>
      </c>
      <c r="K83" s="84"/>
      <c r="L83" s="4" t="str">
        <f>IF(K83&gt;0,(VLOOKUP(K83,Calc!$R$8:$S$31,2)),"0")</f>
        <v>0</v>
      </c>
      <c r="M83" s="84"/>
      <c r="N83" s="4" t="str">
        <f>IF(M83&gt;0,(VLOOKUP(M83,Calc!$W$8:$X$31,2)),"0")</f>
        <v>0</v>
      </c>
      <c r="O83" s="84"/>
      <c r="P83" s="4" t="str">
        <f>IF(O83&gt;0,(VLOOKUP(O83,Calc!$AB$8:$AC$31,2)),"0")</f>
        <v>0</v>
      </c>
      <c r="Q83" s="90"/>
      <c r="R83" s="4" t="str">
        <f>IF(Q83&gt;0,(VLOOKUP(Q83,Calc!$AG$8:$AH$31,2)),"0")</f>
        <v>0</v>
      </c>
      <c r="S83" s="84"/>
      <c r="T83" s="4" t="str">
        <f>IF(S83&gt;0,(VLOOKUP(S83,Calc!$AL$8:$AM$31,2)),"0")</f>
        <v>0</v>
      </c>
      <c r="U83" s="90"/>
      <c r="V83" s="4" t="str">
        <f>IF(U83&gt;0,(VLOOKUP(U83,Calc!$AQ$8:$AR$31,2)),"0")</f>
        <v>0</v>
      </c>
      <c r="W83" s="84"/>
      <c r="X83" s="4" t="str">
        <f>IF(W83&gt;0,(VLOOKUP(W83,Calc!$AV$8:$AW$31,2)),"0")</f>
        <v>0</v>
      </c>
      <c r="Y83" s="84"/>
      <c r="Z83" s="4" t="str">
        <f>IF(Y83&gt;0,(VLOOKUP(Y83,Calc!$BA$8:$BB$31,2)),"0")</f>
        <v>0</v>
      </c>
      <c r="AA83" s="84"/>
      <c r="AB83" s="4" t="str">
        <f>IF(AA83&gt;0,(VLOOKUP(AA83,Calc!$BF$8:$BG$31,2)),"0")</f>
        <v>0</v>
      </c>
      <c r="AC83" s="84"/>
      <c r="AD83" s="4" t="str">
        <f>IF(AC83&gt;0,(VLOOKUP(AC83,Calc!$BK$8:$BL$31,2)),"0")</f>
        <v>0</v>
      </c>
      <c r="AE83" s="83"/>
      <c r="AF83" s="83"/>
      <c r="AG83" s="83"/>
      <c r="AH83" s="83"/>
      <c r="AI83" s="24" t="str">
        <f t="shared" si="16"/>
        <v>0</v>
      </c>
      <c r="AJ83" s="83"/>
      <c r="AK83" s="83"/>
      <c r="AL83" s="83"/>
      <c r="AM83" s="83"/>
      <c r="AN83" s="24" t="str">
        <f t="shared" si="17"/>
        <v>0</v>
      </c>
      <c r="AO83" s="74">
        <f t="shared" si="18"/>
        <v>0</v>
      </c>
      <c r="AP83" s="84"/>
      <c r="AQ83" s="84"/>
      <c r="AR83" s="84"/>
      <c r="AS83" s="84"/>
      <c r="AT83" s="75">
        <f t="shared" si="21"/>
        <v>0</v>
      </c>
      <c r="AU83" s="75">
        <f t="shared" si="22"/>
        <v>21</v>
      </c>
      <c r="AV83" s="76">
        <f t="shared" si="23"/>
        <v>0</v>
      </c>
      <c r="AW83" s="76">
        <f t="shared" si="19"/>
        <v>21</v>
      </c>
      <c r="AX83" s="137">
        <f t="shared" si="24"/>
        <v>0</v>
      </c>
      <c r="AY83" s="137">
        <f t="shared" si="25"/>
        <v>21</v>
      </c>
      <c r="AZ83" s="134">
        <f t="shared" si="26"/>
        <v>0</v>
      </c>
      <c r="BA83" s="134">
        <f t="shared" si="27"/>
        <v>21</v>
      </c>
      <c r="BB83" s="77">
        <f t="shared" si="20"/>
        <v>0</v>
      </c>
      <c r="BC83" s="77">
        <f t="shared" si="28"/>
        <v>21</v>
      </c>
    </row>
    <row r="84" spans="1:55" ht="16.5" thickBot="1">
      <c r="A84" s="91"/>
      <c r="B84" s="83"/>
      <c r="C84" s="84"/>
      <c r="D84" s="84"/>
      <c r="E84" s="84"/>
      <c r="F84" s="26" t="str">
        <f>IF(E84&gt;0,(VLOOKUP(E84,Calc!$C$8:$D$31,2)),"0")</f>
        <v>0</v>
      </c>
      <c r="G84" s="84"/>
      <c r="H84" s="4" t="str">
        <f>IF(G84&gt;0,(VLOOKUP(G84,Calc!$H$8:$I$31,2)),"0")</f>
        <v>0</v>
      </c>
      <c r="I84" s="84"/>
      <c r="J84" s="4" t="str">
        <f>IF(I84&gt;0,(VLOOKUP(I84,Calc!$M$8:$N$31,2)),"0")</f>
        <v>0</v>
      </c>
      <c r="K84" s="84"/>
      <c r="L84" s="4" t="str">
        <f>IF(K84&gt;0,(VLOOKUP(K84,Calc!$R$8:$S$31,2)),"0")</f>
        <v>0</v>
      </c>
      <c r="M84" s="84"/>
      <c r="N84" s="4" t="str">
        <f>IF(M84&gt;0,(VLOOKUP(M84,Calc!$W$8:$X$31,2)),"0")</f>
        <v>0</v>
      </c>
      <c r="O84" s="84"/>
      <c r="P84" s="4" t="str">
        <f>IF(O84&gt;0,(VLOOKUP(O84,Calc!$AB$8:$AC$31,2)),"0")</f>
        <v>0</v>
      </c>
      <c r="Q84" s="84"/>
      <c r="R84" s="4" t="str">
        <f>IF(Q84&gt;0,(VLOOKUP(Q84,Calc!$AG$8:$AH$31,2)),"0")</f>
        <v>0</v>
      </c>
      <c r="S84" s="84"/>
      <c r="T84" s="4" t="str">
        <f>IF(S84&gt;0,(VLOOKUP(S84,Calc!$AL$8:$AM$31,2)),"0")</f>
        <v>0</v>
      </c>
      <c r="U84" s="84"/>
      <c r="V84" s="4" t="str">
        <f>IF(U84&gt;0,(VLOOKUP(U84,Calc!$AQ$8:$AR$31,2)),"0")</f>
        <v>0</v>
      </c>
      <c r="W84" s="84"/>
      <c r="X84" s="4" t="str">
        <f>IF(W84&gt;0,(VLOOKUP(W84,Calc!$AV$8:$AW$31,2)),"0")</f>
        <v>0</v>
      </c>
      <c r="Y84" s="84"/>
      <c r="Z84" s="4" t="str">
        <f>IF(Y84&gt;0,(VLOOKUP(Y84,Calc!$BA$8:$BB$31,2)),"0")</f>
        <v>0</v>
      </c>
      <c r="AA84" s="84"/>
      <c r="AB84" s="4" t="str">
        <f>IF(AA84&gt;0,(VLOOKUP(AA84,Calc!$BF$8:$BG$31,2)),"0")</f>
        <v>0</v>
      </c>
      <c r="AC84" s="84"/>
      <c r="AD84" s="4" t="str">
        <f>IF(AC84&gt;0,(VLOOKUP(AC84,Calc!$BK$8:$BL$31,2)),"0")</f>
        <v>0</v>
      </c>
      <c r="AE84" s="84"/>
      <c r="AF84" s="84"/>
      <c r="AG84" s="84"/>
      <c r="AH84" s="84"/>
      <c r="AI84" s="24" t="str">
        <f t="shared" si="16"/>
        <v>0</v>
      </c>
      <c r="AJ84" s="84"/>
      <c r="AK84" s="84"/>
      <c r="AL84" s="84"/>
      <c r="AM84" s="84"/>
      <c r="AN84" s="24" t="str">
        <f t="shared" si="17"/>
        <v>0</v>
      </c>
      <c r="AO84" s="74">
        <f t="shared" si="18"/>
        <v>0</v>
      </c>
      <c r="AP84" s="84"/>
      <c r="AQ84" s="84"/>
      <c r="AR84" s="84"/>
      <c r="AS84" s="84"/>
      <c r="AT84" s="75">
        <f t="shared" si="21"/>
        <v>0</v>
      </c>
      <c r="AU84" s="75">
        <f t="shared" si="22"/>
        <v>21</v>
      </c>
      <c r="AV84" s="76">
        <f t="shared" si="23"/>
        <v>0</v>
      </c>
      <c r="AW84" s="76">
        <f t="shared" si="19"/>
        <v>21</v>
      </c>
      <c r="AX84" s="137">
        <f t="shared" si="24"/>
        <v>0</v>
      </c>
      <c r="AY84" s="137">
        <f t="shared" si="25"/>
        <v>21</v>
      </c>
      <c r="AZ84" s="134">
        <f t="shared" si="26"/>
        <v>0</v>
      </c>
      <c r="BA84" s="134">
        <f t="shared" si="27"/>
        <v>21</v>
      </c>
      <c r="BB84" s="77">
        <f t="shared" si="20"/>
        <v>0</v>
      </c>
      <c r="BC84" s="77">
        <f t="shared" si="28"/>
        <v>21</v>
      </c>
    </row>
    <row r="85" spans="1:55" ht="15" thickBot="1">
      <c r="A85" s="83"/>
      <c r="B85" s="83"/>
      <c r="C85" s="84"/>
      <c r="D85" s="84"/>
      <c r="E85" s="84"/>
      <c r="F85" s="26" t="str">
        <f>IF(E85&gt;0,(VLOOKUP(E85,Calc!$C$8:$D$31,2)),"0")</f>
        <v>0</v>
      </c>
      <c r="G85" s="84"/>
      <c r="H85" s="4" t="str">
        <f>IF(G85&gt;0,(VLOOKUP(G85,Calc!$H$8:$I$31,2)),"0")</f>
        <v>0</v>
      </c>
      <c r="I85" s="84"/>
      <c r="J85" s="4" t="str">
        <f>IF(I85&gt;0,(VLOOKUP(I85,Calc!$M$8:$N$31,2)),"0")</f>
        <v>0</v>
      </c>
      <c r="K85" s="84"/>
      <c r="L85" s="4" t="str">
        <f>IF(K85&gt;0,(VLOOKUP(K85,Calc!$R$8:$S$31,2)),"0")</f>
        <v>0</v>
      </c>
      <c r="M85" s="84"/>
      <c r="N85" s="4" t="str">
        <f>IF(M85&gt;0,(VLOOKUP(M85,Calc!$W$8:$X$31,2)),"0")</f>
        <v>0</v>
      </c>
      <c r="O85" s="84"/>
      <c r="P85" s="4" t="str">
        <f>IF(O85&gt;0,(VLOOKUP(O85,Calc!$AB$8:$AC$31,2)),"0")</f>
        <v>0</v>
      </c>
      <c r="Q85" s="84"/>
      <c r="R85" s="4" t="str">
        <f>IF(Q85&gt;0,(VLOOKUP(Q85,Calc!$AG$8:$AH$31,2)),"0")</f>
        <v>0</v>
      </c>
      <c r="S85" s="84"/>
      <c r="T85" s="4" t="str">
        <f>IF(S85&gt;0,(VLOOKUP(S85,Calc!$AL$8:$AM$31,2)),"0")</f>
        <v>0</v>
      </c>
      <c r="U85" s="84"/>
      <c r="V85" s="4" t="str">
        <f>IF(U85&gt;0,(VLOOKUP(U85,Calc!$AQ$8:$AR$31,2)),"0")</f>
        <v>0</v>
      </c>
      <c r="W85" s="84"/>
      <c r="X85" s="4" t="str">
        <f>IF(W85&gt;0,(VLOOKUP(W85,Calc!$AV$8:$AW$31,2)),"0")</f>
        <v>0</v>
      </c>
      <c r="Y85" s="84"/>
      <c r="Z85" s="4" t="str">
        <f>IF(Y85&gt;0,(VLOOKUP(Y85,Calc!$BA$8:$BB$31,2)),"0")</f>
        <v>0</v>
      </c>
      <c r="AA85" s="84"/>
      <c r="AB85" s="4" t="str">
        <f>IF(AA85&gt;0,(VLOOKUP(AA85,Calc!$BF$8:$BG$31,2)),"0")</f>
        <v>0</v>
      </c>
      <c r="AC85" s="84"/>
      <c r="AD85" s="4" t="str">
        <f>IF(AC85&gt;0,(VLOOKUP(AC85,Calc!$BK$8:$BL$31,2)),"0")</f>
        <v>0</v>
      </c>
      <c r="AE85" s="84"/>
      <c r="AF85" s="84"/>
      <c r="AG85" s="84"/>
      <c r="AH85" s="84"/>
      <c r="AI85" s="24" t="str">
        <f t="shared" si="16"/>
        <v>0</v>
      </c>
      <c r="AJ85" s="84"/>
      <c r="AK85" s="84"/>
      <c r="AL85" s="84"/>
      <c r="AM85" s="84"/>
      <c r="AN85" s="24" t="str">
        <f t="shared" si="17"/>
        <v>0</v>
      </c>
      <c r="AO85" s="74">
        <f t="shared" si="18"/>
        <v>0</v>
      </c>
      <c r="AP85" s="84"/>
      <c r="AQ85" s="84"/>
      <c r="AR85" s="84"/>
      <c r="AS85" s="84"/>
      <c r="AT85" s="75">
        <f t="shared" si="21"/>
        <v>0</v>
      </c>
      <c r="AU85" s="75">
        <f t="shared" si="22"/>
        <v>21</v>
      </c>
      <c r="AV85" s="76">
        <f t="shared" si="23"/>
        <v>0</v>
      </c>
      <c r="AW85" s="76">
        <f t="shared" si="19"/>
        <v>21</v>
      </c>
      <c r="AX85" s="137">
        <f t="shared" si="24"/>
        <v>0</v>
      </c>
      <c r="AY85" s="137">
        <f t="shared" si="25"/>
        <v>21</v>
      </c>
      <c r="AZ85" s="134">
        <f t="shared" si="26"/>
        <v>0</v>
      </c>
      <c r="BA85" s="134">
        <f t="shared" si="27"/>
        <v>21</v>
      </c>
      <c r="BB85" s="77">
        <f t="shared" si="20"/>
        <v>0</v>
      </c>
      <c r="BC85" s="77">
        <f t="shared" si="28"/>
        <v>21</v>
      </c>
    </row>
    <row r="86" spans="1:55" ht="15" thickBot="1">
      <c r="A86" s="83"/>
      <c r="B86" s="83"/>
      <c r="C86" s="84"/>
      <c r="D86" s="84"/>
      <c r="E86" s="84"/>
      <c r="F86" s="26" t="str">
        <f>IF(E86&gt;0,(VLOOKUP(E86,Calc!$C$8:$D$31,2)),"0")</f>
        <v>0</v>
      </c>
      <c r="G86" s="84"/>
      <c r="H86" s="4" t="str">
        <f>IF(G86&gt;0,(VLOOKUP(G86,Calc!$H$8:$I$31,2)),"0")</f>
        <v>0</v>
      </c>
      <c r="I86" s="84"/>
      <c r="J86" s="4" t="str">
        <f>IF(I86&gt;0,(VLOOKUP(I86,Calc!$M$8:$N$31,2)),"0")</f>
        <v>0</v>
      </c>
      <c r="K86" s="84"/>
      <c r="L86" s="4" t="str">
        <f>IF(K86&gt;0,(VLOOKUP(K86,Calc!$R$8:$S$31,2)),"0")</f>
        <v>0</v>
      </c>
      <c r="M86" s="84"/>
      <c r="N86" s="4" t="str">
        <f>IF(M86&gt;0,(VLOOKUP(M86,Calc!$W$8:$X$31,2)),"0")</f>
        <v>0</v>
      </c>
      <c r="O86" s="84"/>
      <c r="P86" s="4" t="str">
        <f>IF(O86&gt;0,(VLOOKUP(O86,Calc!$AB$8:$AC$31,2)),"0")</f>
        <v>0</v>
      </c>
      <c r="Q86" s="84"/>
      <c r="R86" s="4" t="str">
        <f>IF(Q86&gt;0,(VLOOKUP(Q86,Calc!$AG$8:$AH$31,2)),"0")</f>
        <v>0</v>
      </c>
      <c r="S86" s="84"/>
      <c r="T86" s="4" t="str">
        <f>IF(S86&gt;0,(VLOOKUP(S86,Calc!$AL$8:$AM$31,2)),"0")</f>
        <v>0</v>
      </c>
      <c r="U86" s="84"/>
      <c r="V86" s="4" t="str">
        <f>IF(U86&gt;0,(VLOOKUP(U86,Calc!$AQ$8:$AR$31,2)),"0")</f>
        <v>0</v>
      </c>
      <c r="W86" s="84"/>
      <c r="X86" s="4" t="str">
        <f>IF(W86&gt;0,(VLOOKUP(W86,Calc!$AV$8:$AW$31,2)),"0")</f>
        <v>0</v>
      </c>
      <c r="Y86" s="84"/>
      <c r="Z86" s="4" t="str">
        <f>IF(Y86&gt;0,(VLOOKUP(Y86,Calc!$BA$8:$BB$31,2)),"0")</f>
        <v>0</v>
      </c>
      <c r="AA86" s="84"/>
      <c r="AB86" s="4" t="str">
        <f>IF(AA86&gt;0,(VLOOKUP(AA86,Calc!$BF$8:$BG$31,2)),"0")</f>
        <v>0</v>
      </c>
      <c r="AC86" s="84"/>
      <c r="AD86" s="4" t="str">
        <f>IF(AC86&gt;0,(VLOOKUP(AC86,Calc!$BK$8:$BL$31,2)),"0")</f>
        <v>0</v>
      </c>
      <c r="AE86" s="84"/>
      <c r="AF86" s="84"/>
      <c r="AG86" s="84"/>
      <c r="AH86" s="84"/>
      <c r="AI86" s="24" t="str">
        <f t="shared" si="16"/>
        <v>0</v>
      </c>
      <c r="AJ86" s="84"/>
      <c r="AK86" s="84"/>
      <c r="AL86" s="84"/>
      <c r="AM86" s="84"/>
      <c r="AN86" s="24" t="str">
        <f t="shared" si="17"/>
        <v>0</v>
      </c>
      <c r="AO86" s="74">
        <f t="shared" si="18"/>
        <v>0</v>
      </c>
      <c r="AP86" s="84"/>
      <c r="AQ86" s="84"/>
      <c r="AR86" s="84"/>
      <c r="AS86" s="84"/>
      <c r="AT86" s="75">
        <f t="shared" si="21"/>
        <v>0</v>
      </c>
      <c r="AU86" s="75">
        <f t="shared" si="22"/>
        <v>21</v>
      </c>
      <c r="AV86" s="76">
        <f t="shared" si="23"/>
        <v>0</v>
      </c>
      <c r="AW86" s="76">
        <f t="shared" si="19"/>
        <v>21</v>
      </c>
      <c r="AX86" s="137">
        <f t="shared" si="24"/>
        <v>0</v>
      </c>
      <c r="AY86" s="137">
        <f t="shared" si="25"/>
        <v>21</v>
      </c>
      <c r="AZ86" s="134">
        <f t="shared" si="26"/>
        <v>0</v>
      </c>
      <c r="BA86" s="134">
        <f t="shared" si="27"/>
        <v>21</v>
      </c>
      <c r="BB86" s="77">
        <f t="shared" si="20"/>
        <v>0</v>
      </c>
      <c r="BC86" s="77">
        <f t="shared" si="28"/>
        <v>21</v>
      </c>
    </row>
    <row r="87" spans="1:55" ht="15" thickBot="1">
      <c r="A87" s="83"/>
      <c r="B87" s="83"/>
      <c r="C87" s="84"/>
      <c r="D87" s="84"/>
      <c r="E87" s="84"/>
      <c r="F87" s="26" t="str">
        <f>IF(E87&gt;0,(VLOOKUP(E87,Calc!$C$8:$D$31,2)),"0")</f>
        <v>0</v>
      </c>
      <c r="G87" s="84"/>
      <c r="H87" s="4" t="str">
        <f>IF(G87&gt;0,(VLOOKUP(G87,Calc!$H$8:$I$31,2)),"0")</f>
        <v>0</v>
      </c>
      <c r="I87" s="84"/>
      <c r="J87" s="4" t="str">
        <f>IF(I87&gt;0,(VLOOKUP(I87,Calc!$M$8:$N$31,2)),"0")</f>
        <v>0</v>
      </c>
      <c r="K87" s="84"/>
      <c r="L87" s="4" t="str">
        <f>IF(K87&gt;0,(VLOOKUP(K87,Calc!$R$8:$S$31,2)),"0")</f>
        <v>0</v>
      </c>
      <c r="M87" s="84"/>
      <c r="N87" s="4" t="str">
        <f>IF(M87&gt;0,(VLOOKUP(M87,Calc!$W$8:$X$31,2)),"0")</f>
        <v>0</v>
      </c>
      <c r="O87" s="84"/>
      <c r="P87" s="4" t="str">
        <f>IF(O87&gt;0,(VLOOKUP(O87,Calc!$AB$8:$AC$31,2)),"0")</f>
        <v>0</v>
      </c>
      <c r="Q87" s="84"/>
      <c r="R87" s="4" t="str">
        <f>IF(Q87&gt;0,(VLOOKUP(Q87,Calc!$AG$8:$AH$31,2)),"0")</f>
        <v>0</v>
      </c>
      <c r="S87" s="84"/>
      <c r="T87" s="4" t="str">
        <f>IF(S87&gt;0,(VLOOKUP(S87,Calc!$AL$8:$AM$31,2)),"0")</f>
        <v>0</v>
      </c>
      <c r="U87" s="84"/>
      <c r="V87" s="4" t="str">
        <f>IF(U87&gt;0,(VLOOKUP(U87,Calc!$AQ$8:$AR$31,2)),"0")</f>
        <v>0</v>
      </c>
      <c r="W87" s="84"/>
      <c r="X87" s="4" t="str">
        <f>IF(W87&gt;0,(VLOOKUP(W87,Calc!$AV$8:$AW$31,2)),"0")</f>
        <v>0</v>
      </c>
      <c r="Y87" s="84"/>
      <c r="Z87" s="4" t="str">
        <f>IF(Y87&gt;0,(VLOOKUP(Y87,Calc!$BA$8:$BB$31,2)),"0")</f>
        <v>0</v>
      </c>
      <c r="AA87" s="84"/>
      <c r="AB87" s="4" t="str">
        <f>IF(AA87&gt;0,(VLOOKUP(AA87,Calc!$BF$8:$BG$31,2)),"0")</f>
        <v>0</v>
      </c>
      <c r="AC87" s="84"/>
      <c r="AD87" s="4" t="str">
        <f>IF(AC87&gt;0,(VLOOKUP(AC87,Calc!$BK$8:$BL$31,2)),"0")</f>
        <v>0</v>
      </c>
      <c r="AE87" s="84"/>
      <c r="AF87" s="84"/>
      <c r="AG87" s="84"/>
      <c r="AH87" s="84"/>
      <c r="AI87" s="24" t="str">
        <f t="shared" si="16"/>
        <v>0</v>
      </c>
      <c r="AJ87" s="84"/>
      <c r="AK87" s="84"/>
      <c r="AL87" s="84"/>
      <c r="AM87" s="84"/>
      <c r="AN87" s="24" t="str">
        <f t="shared" si="17"/>
        <v>0</v>
      </c>
      <c r="AO87" s="74">
        <f t="shared" si="18"/>
        <v>0</v>
      </c>
      <c r="AP87" s="84"/>
      <c r="AQ87" s="84"/>
      <c r="AR87" s="84"/>
      <c r="AS87" s="84"/>
      <c r="AT87" s="75">
        <f t="shared" si="21"/>
        <v>0</v>
      </c>
      <c r="AU87" s="75">
        <f t="shared" si="22"/>
        <v>21</v>
      </c>
      <c r="AV87" s="76">
        <f t="shared" si="23"/>
        <v>0</v>
      </c>
      <c r="AW87" s="76">
        <f t="shared" si="19"/>
        <v>21</v>
      </c>
      <c r="AX87" s="137">
        <f t="shared" si="24"/>
        <v>0</v>
      </c>
      <c r="AY87" s="137">
        <f t="shared" si="25"/>
        <v>21</v>
      </c>
      <c r="AZ87" s="134">
        <f t="shared" si="26"/>
        <v>0</v>
      </c>
      <c r="BA87" s="134">
        <f t="shared" si="27"/>
        <v>21</v>
      </c>
      <c r="BB87" s="77">
        <f t="shared" si="20"/>
        <v>0</v>
      </c>
      <c r="BC87" s="77">
        <f t="shared" si="28"/>
        <v>21</v>
      </c>
    </row>
    <row r="88" spans="1:55" ht="15" thickBot="1">
      <c r="A88" s="83"/>
      <c r="B88" s="83"/>
      <c r="C88" s="84"/>
      <c r="D88" s="84"/>
      <c r="E88" s="84"/>
      <c r="F88" s="26" t="str">
        <f>IF(E88&gt;0,(VLOOKUP(E88,Calc!$C$8:$D$31,2)),"0")</f>
        <v>0</v>
      </c>
      <c r="G88" s="84"/>
      <c r="H88" s="4" t="str">
        <f>IF(G88&gt;0,(VLOOKUP(G88,Calc!$H$8:$I$31,2)),"0")</f>
        <v>0</v>
      </c>
      <c r="I88" s="84"/>
      <c r="J88" s="4" t="str">
        <f>IF(I88&gt;0,(VLOOKUP(I88,Calc!$M$8:$N$31,2)),"0")</f>
        <v>0</v>
      </c>
      <c r="K88" s="84"/>
      <c r="L88" s="4" t="str">
        <f>IF(K88&gt;0,(VLOOKUP(K88,Calc!$R$8:$S$31,2)),"0")</f>
        <v>0</v>
      </c>
      <c r="M88" s="84"/>
      <c r="N88" s="4" t="str">
        <f>IF(M88&gt;0,(VLOOKUP(M88,Calc!$W$8:$X$31,2)),"0")</f>
        <v>0</v>
      </c>
      <c r="O88" s="84"/>
      <c r="P88" s="4" t="str">
        <f>IF(O88&gt;0,(VLOOKUP(O88,Calc!$AB$8:$AC$31,2)),"0")</f>
        <v>0</v>
      </c>
      <c r="Q88" s="84"/>
      <c r="R88" s="4" t="str">
        <f>IF(Q88&gt;0,(VLOOKUP(Q88,Calc!$AG$8:$AH$31,2)),"0")</f>
        <v>0</v>
      </c>
      <c r="S88" s="84"/>
      <c r="T88" s="4" t="str">
        <f>IF(S88&gt;0,(VLOOKUP(S88,Calc!$AL$8:$AM$31,2)),"0")</f>
        <v>0</v>
      </c>
      <c r="U88" s="84"/>
      <c r="V88" s="4" t="str">
        <f>IF(U88&gt;0,(VLOOKUP(U88,Calc!$AQ$8:$AR$31,2)),"0")</f>
        <v>0</v>
      </c>
      <c r="W88" s="84"/>
      <c r="X88" s="4" t="str">
        <f>IF(W88&gt;0,(VLOOKUP(W88,Calc!$AV$8:$AW$31,2)),"0")</f>
        <v>0</v>
      </c>
      <c r="Y88" s="84"/>
      <c r="Z88" s="4" t="str">
        <f>IF(Y88&gt;0,(VLOOKUP(Y88,Calc!$BA$8:$BB$31,2)),"0")</f>
        <v>0</v>
      </c>
      <c r="AA88" s="84"/>
      <c r="AB88" s="4" t="str">
        <f>IF(AA88&gt;0,(VLOOKUP(AA88,Calc!$BF$8:$BG$31,2)),"0")</f>
        <v>0</v>
      </c>
      <c r="AC88" s="84"/>
      <c r="AD88" s="4" t="str">
        <f>IF(AC88&gt;0,(VLOOKUP(AC88,Calc!$BK$8:$BL$31,2)),"0")</f>
        <v>0</v>
      </c>
      <c r="AE88" s="84"/>
      <c r="AF88" s="84"/>
      <c r="AG88" s="84"/>
      <c r="AH88" s="84"/>
      <c r="AI88" s="24" t="str">
        <f aca="true" t="shared" si="29" ref="AI88:AI151">IF(AE88&gt;0,(VLOOKUP(AE88,$AE$3:$AH$10,3)+VLOOKUP(AF88,$AE$3:$AH$10,3)+VLOOKUP(AG88,$AE$3:$AH$10,3)+VLOOKUP(AH88,$AE$3:$AH$10,3)),"0")</f>
        <v>0</v>
      </c>
      <c r="AJ88" s="84"/>
      <c r="AK88" s="84"/>
      <c r="AL88" s="84"/>
      <c r="AM88" s="84"/>
      <c r="AN88" s="24" t="str">
        <f aca="true" t="shared" si="30" ref="AN88:AN151">IF(AJ88&gt;0,(VLOOKUP(AJ88,$AJ$3:$AM$10,3)+VLOOKUP(AK88,$AJ$3:$AM$10,3)+VLOOKUP(AL88,$AJ$3:$AM$10,3)+VLOOKUP(AM88,$AJ$3:$AM$10,3)),"0")</f>
        <v>0</v>
      </c>
      <c r="AO88" s="74">
        <f t="shared" si="18"/>
        <v>0</v>
      </c>
      <c r="AP88" s="84"/>
      <c r="AQ88" s="84"/>
      <c r="AR88" s="84"/>
      <c r="AS88" s="84"/>
      <c r="AT88" s="75">
        <f t="shared" si="21"/>
        <v>0</v>
      </c>
      <c r="AU88" s="75">
        <f t="shared" si="22"/>
        <v>21</v>
      </c>
      <c r="AV88" s="76">
        <f t="shared" si="23"/>
        <v>0</v>
      </c>
      <c r="AW88" s="76">
        <f t="shared" si="19"/>
        <v>21</v>
      </c>
      <c r="AX88" s="137">
        <f t="shared" si="24"/>
        <v>0</v>
      </c>
      <c r="AY88" s="137">
        <f t="shared" si="25"/>
        <v>21</v>
      </c>
      <c r="AZ88" s="134">
        <f t="shared" si="26"/>
        <v>0</v>
      </c>
      <c r="BA88" s="134">
        <f t="shared" si="27"/>
        <v>21</v>
      </c>
      <c r="BB88" s="77">
        <f t="shared" si="20"/>
        <v>0</v>
      </c>
      <c r="BC88" s="77">
        <f t="shared" si="28"/>
        <v>21</v>
      </c>
    </row>
    <row r="89" spans="1:55" ht="15" thickBot="1">
      <c r="A89" s="83"/>
      <c r="B89" s="83"/>
      <c r="C89" s="84"/>
      <c r="D89" s="84"/>
      <c r="E89" s="84"/>
      <c r="F89" s="26" t="str">
        <f>IF(E89&gt;0,(VLOOKUP(E89,Calc!$C$8:$D$31,2)),"0")</f>
        <v>0</v>
      </c>
      <c r="G89" s="84"/>
      <c r="H89" s="4" t="str">
        <f>IF(G89&gt;0,(VLOOKUP(G89,Calc!$H$8:$I$31,2)),"0")</f>
        <v>0</v>
      </c>
      <c r="I89" s="84"/>
      <c r="J89" s="4" t="str">
        <f>IF(I89&gt;0,(VLOOKUP(I89,Calc!$M$8:$N$31,2)),"0")</f>
        <v>0</v>
      </c>
      <c r="K89" s="84"/>
      <c r="L89" s="4" t="str">
        <f>IF(K89&gt;0,(VLOOKUP(K89,Calc!$R$8:$S$31,2)),"0")</f>
        <v>0</v>
      </c>
      <c r="M89" s="84"/>
      <c r="N89" s="4" t="str">
        <f>IF(M89&gt;0,(VLOOKUP(M89,Calc!$W$8:$X$31,2)),"0")</f>
        <v>0</v>
      </c>
      <c r="O89" s="84"/>
      <c r="P89" s="4" t="str">
        <f>IF(O89&gt;0,(VLOOKUP(O89,Calc!$AB$8:$AC$31,2)),"0")</f>
        <v>0</v>
      </c>
      <c r="Q89" s="84"/>
      <c r="R89" s="4" t="str">
        <f>IF(Q89&gt;0,(VLOOKUP(Q89,Calc!$AG$8:$AH$31,2)),"0")</f>
        <v>0</v>
      </c>
      <c r="S89" s="84"/>
      <c r="T89" s="4" t="str">
        <f>IF(S89&gt;0,(VLOOKUP(S89,Calc!$AL$8:$AM$31,2)),"0")</f>
        <v>0</v>
      </c>
      <c r="U89" s="84"/>
      <c r="V89" s="4" t="str">
        <f>IF(U89&gt;0,(VLOOKUP(U89,Calc!$AQ$8:$AR$31,2)),"0")</f>
        <v>0</v>
      </c>
      <c r="W89" s="84"/>
      <c r="X89" s="4" t="str">
        <f>IF(W89&gt;0,(VLOOKUP(W89,Calc!$AV$8:$AW$31,2)),"0")</f>
        <v>0</v>
      </c>
      <c r="Y89" s="84"/>
      <c r="Z89" s="4" t="str">
        <f>IF(Y89&gt;0,(VLOOKUP(Y89,Calc!$BA$8:$BB$31,2)),"0")</f>
        <v>0</v>
      </c>
      <c r="AA89" s="84"/>
      <c r="AB89" s="4" t="str">
        <f>IF(AA89&gt;0,(VLOOKUP(AA89,Calc!$BF$8:$BG$31,2)),"0")</f>
        <v>0</v>
      </c>
      <c r="AC89" s="84"/>
      <c r="AD89" s="4" t="str">
        <f>IF(AC89&gt;0,(VLOOKUP(AC89,Calc!$BK$8:$BL$31,2)),"0")</f>
        <v>0</v>
      </c>
      <c r="AE89" s="84"/>
      <c r="AF89" s="84"/>
      <c r="AG89" s="84"/>
      <c r="AH89" s="84"/>
      <c r="AI89" s="24" t="str">
        <f t="shared" si="29"/>
        <v>0</v>
      </c>
      <c r="AJ89" s="84"/>
      <c r="AK89" s="84"/>
      <c r="AL89" s="84"/>
      <c r="AM89" s="84"/>
      <c r="AN89" s="24" t="str">
        <f t="shared" si="30"/>
        <v>0</v>
      </c>
      <c r="AO89" s="74">
        <f t="shared" si="18"/>
        <v>0</v>
      </c>
      <c r="AP89" s="84"/>
      <c r="AQ89" s="84"/>
      <c r="AR89" s="84"/>
      <c r="AS89" s="84"/>
      <c r="AT89" s="75">
        <f t="shared" si="21"/>
        <v>0</v>
      </c>
      <c r="AU89" s="75">
        <f t="shared" si="22"/>
        <v>21</v>
      </c>
      <c r="AV89" s="76">
        <f t="shared" si="23"/>
        <v>0</v>
      </c>
      <c r="AW89" s="76">
        <f t="shared" si="19"/>
        <v>21</v>
      </c>
      <c r="AX89" s="137">
        <f t="shared" si="24"/>
        <v>0</v>
      </c>
      <c r="AY89" s="137">
        <f t="shared" si="25"/>
        <v>21</v>
      </c>
      <c r="AZ89" s="134">
        <f t="shared" si="26"/>
        <v>0</v>
      </c>
      <c r="BA89" s="134">
        <f t="shared" si="27"/>
        <v>21</v>
      </c>
      <c r="BB89" s="77">
        <f t="shared" si="20"/>
        <v>0</v>
      </c>
      <c r="BC89" s="77">
        <f t="shared" si="28"/>
        <v>21</v>
      </c>
    </row>
    <row r="90" spans="1:55" ht="15" thickBot="1">
      <c r="A90" s="83"/>
      <c r="B90" s="83"/>
      <c r="C90" s="84"/>
      <c r="D90" s="84"/>
      <c r="E90" s="84"/>
      <c r="F90" s="26" t="str">
        <f>IF(E90&gt;0,(VLOOKUP(E90,Calc!$C$8:$D$31,2)),"0")</f>
        <v>0</v>
      </c>
      <c r="G90" s="84"/>
      <c r="H90" s="4" t="str">
        <f>IF(G90&gt;0,(VLOOKUP(G90,Calc!$H$8:$I$31,2)),"0")</f>
        <v>0</v>
      </c>
      <c r="I90" s="84"/>
      <c r="J90" s="4" t="str">
        <f>IF(I90&gt;0,(VLOOKUP(I90,Calc!$M$8:$N$31,2)),"0")</f>
        <v>0</v>
      </c>
      <c r="K90" s="84"/>
      <c r="L90" s="4" t="str">
        <f>IF(K90&gt;0,(VLOOKUP(K90,Calc!$R$8:$S$31,2)),"0")</f>
        <v>0</v>
      </c>
      <c r="M90" s="84"/>
      <c r="N90" s="4" t="str">
        <f>IF(M90&gt;0,(VLOOKUP(M90,Calc!$W$8:$X$31,2)),"0")</f>
        <v>0</v>
      </c>
      <c r="O90" s="84"/>
      <c r="P90" s="4" t="str">
        <f>IF(O90&gt;0,(VLOOKUP(O90,Calc!$AB$8:$AC$31,2)),"0")</f>
        <v>0</v>
      </c>
      <c r="Q90" s="84"/>
      <c r="R90" s="4" t="str">
        <f>IF(Q90&gt;0,(VLOOKUP(Q90,Calc!$AG$8:$AH$31,2)),"0")</f>
        <v>0</v>
      </c>
      <c r="S90" s="84"/>
      <c r="T90" s="4" t="str">
        <f>IF(S90&gt;0,(VLOOKUP(S90,Calc!$AL$8:$AM$31,2)),"0")</f>
        <v>0</v>
      </c>
      <c r="U90" s="84"/>
      <c r="V90" s="4" t="str">
        <f>IF(U90&gt;0,(VLOOKUP(U90,Calc!$AQ$8:$AR$31,2)),"0")</f>
        <v>0</v>
      </c>
      <c r="W90" s="84"/>
      <c r="X90" s="4" t="str">
        <f>IF(W90&gt;0,(VLOOKUP(W90,Calc!$AV$8:$AW$31,2)),"0")</f>
        <v>0</v>
      </c>
      <c r="Y90" s="84"/>
      <c r="Z90" s="4" t="str">
        <f>IF(Y90&gt;0,(VLOOKUP(Y90,Calc!$BA$8:$BB$31,2)),"0")</f>
        <v>0</v>
      </c>
      <c r="AA90" s="84"/>
      <c r="AB90" s="4" t="str">
        <f>IF(AA90&gt;0,(VLOOKUP(AA90,Calc!$BF$8:$BG$31,2)),"0")</f>
        <v>0</v>
      </c>
      <c r="AC90" s="84"/>
      <c r="AD90" s="4" t="str">
        <f>IF(AC90&gt;0,(VLOOKUP(AC90,Calc!$BK$8:$BL$31,2)),"0")</f>
        <v>0</v>
      </c>
      <c r="AE90" s="84"/>
      <c r="AF90" s="84"/>
      <c r="AG90" s="84"/>
      <c r="AH90" s="84"/>
      <c r="AI90" s="24" t="str">
        <f t="shared" si="29"/>
        <v>0</v>
      </c>
      <c r="AJ90" s="84"/>
      <c r="AK90" s="84"/>
      <c r="AL90" s="84"/>
      <c r="AM90" s="84"/>
      <c r="AN90" s="24" t="str">
        <f t="shared" si="30"/>
        <v>0</v>
      </c>
      <c r="AO90" s="74">
        <f t="shared" si="18"/>
        <v>0</v>
      </c>
      <c r="AP90" s="84"/>
      <c r="AQ90" s="84"/>
      <c r="AR90" s="84"/>
      <c r="AS90" s="84"/>
      <c r="AT90" s="75">
        <f t="shared" si="21"/>
        <v>0</v>
      </c>
      <c r="AU90" s="75">
        <f t="shared" si="22"/>
        <v>21</v>
      </c>
      <c r="AV90" s="76">
        <f t="shared" si="23"/>
        <v>0</v>
      </c>
      <c r="AW90" s="76">
        <f t="shared" si="19"/>
        <v>21</v>
      </c>
      <c r="AX90" s="137">
        <f t="shared" si="24"/>
        <v>0</v>
      </c>
      <c r="AY90" s="137">
        <f t="shared" si="25"/>
        <v>21</v>
      </c>
      <c r="AZ90" s="134">
        <f t="shared" si="26"/>
        <v>0</v>
      </c>
      <c r="BA90" s="134">
        <f t="shared" si="27"/>
        <v>21</v>
      </c>
      <c r="BB90" s="77">
        <f t="shared" si="20"/>
        <v>0</v>
      </c>
      <c r="BC90" s="77">
        <f t="shared" si="28"/>
        <v>21</v>
      </c>
    </row>
    <row r="91" spans="1:55" ht="15" thickBot="1">
      <c r="A91" s="83"/>
      <c r="B91" s="83"/>
      <c r="C91" s="84"/>
      <c r="D91" s="84"/>
      <c r="E91" s="84"/>
      <c r="F91" s="26" t="str">
        <f>IF(E91&gt;0,(VLOOKUP(E91,Calc!$C$8:$D$31,2)),"0")</f>
        <v>0</v>
      </c>
      <c r="G91" s="84"/>
      <c r="H91" s="4" t="str">
        <f>IF(G91&gt;0,(VLOOKUP(G91,Calc!$H$8:$I$31,2)),"0")</f>
        <v>0</v>
      </c>
      <c r="I91" s="84"/>
      <c r="J91" s="4" t="str">
        <f>IF(I91&gt;0,(VLOOKUP(I91,Calc!$M$8:$N$31,2)),"0")</f>
        <v>0</v>
      </c>
      <c r="K91" s="84"/>
      <c r="L91" s="4" t="str">
        <f>IF(K91&gt;0,(VLOOKUP(K91,Calc!$R$8:$S$31,2)),"0")</f>
        <v>0</v>
      </c>
      <c r="M91" s="84"/>
      <c r="N91" s="4" t="str">
        <f>IF(M91&gt;0,(VLOOKUP(M91,Calc!$W$8:$X$31,2)),"0")</f>
        <v>0</v>
      </c>
      <c r="O91" s="84"/>
      <c r="P91" s="4" t="str">
        <f>IF(O91&gt;0,(VLOOKUP(O91,Calc!$AB$8:$AC$31,2)),"0")</f>
        <v>0</v>
      </c>
      <c r="Q91" s="84"/>
      <c r="R91" s="4" t="str">
        <f>IF(Q91&gt;0,(VLOOKUP(Q91,Calc!$AG$8:$AH$31,2)),"0")</f>
        <v>0</v>
      </c>
      <c r="S91" s="84"/>
      <c r="T91" s="4" t="str">
        <f>IF(S91&gt;0,(VLOOKUP(S91,Calc!$AL$8:$AM$31,2)),"0")</f>
        <v>0</v>
      </c>
      <c r="U91" s="84"/>
      <c r="V91" s="4" t="str">
        <f>IF(U91&gt;0,(VLOOKUP(U91,Calc!$AQ$8:$AR$31,2)),"0")</f>
        <v>0</v>
      </c>
      <c r="W91" s="84"/>
      <c r="X91" s="4" t="str">
        <f>IF(W91&gt;0,(VLOOKUP(W91,Calc!$AV$8:$AW$31,2)),"0")</f>
        <v>0</v>
      </c>
      <c r="Y91" s="84"/>
      <c r="Z91" s="4" t="str">
        <f>IF(Y91&gt;0,(VLOOKUP(Y91,Calc!$BA$8:$BB$31,2)),"0")</f>
        <v>0</v>
      </c>
      <c r="AA91" s="84"/>
      <c r="AB91" s="4" t="str">
        <f>IF(AA91&gt;0,(VLOOKUP(AA91,Calc!$BF$8:$BG$31,2)),"0")</f>
        <v>0</v>
      </c>
      <c r="AC91" s="84"/>
      <c r="AD91" s="4" t="str">
        <f>IF(AC91&gt;0,(VLOOKUP(AC91,Calc!$BK$8:$BL$31,2)),"0")</f>
        <v>0</v>
      </c>
      <c r="AE91" s="84"/>
      <c r="AF91" s="84"/>
      <c r="AG91" s="84"/>
      <c r="AH91" s="84"/>
      <c r="AI91" s="24" t="str">
        <f t="shared" si="29"/>
        <v>0</v>
      </c>
      <c r="AJ91" s="84"/>
      <c r="AK91" s="84"/>
      <c r="AL91" s="84"/>
      <c r="AM91" s="84"/>
      <c r="AN91" s="24" t="str">
        <f t="shared" si="30"/>
        <v>0</v>
      </c>
      <c r="AO91" s="74">
        <f t="shared" si="18"/>
        <v>0</v>
      </c>
      <c r="AP91" s="84"/>
      <c r="AQ91" s="84"/>
      <c r="AR91" s="84"/>
      <c r="AS91" s="84"/>
      <c r="AT91" s="75">
        <f t="shared" si="21"/>
        <v>0</v>
      </c>
      <c r="AU91" s="75">
        <f t="shared" si="22"/>
        <v>21</v>
      </c>
      <c r="AV91" s="76">
        <f t="shared" si="23"/>
        <v>0</v>
      </c>
      <c r="AW91" s="76">
        <f t="shared" si="19"/>
        <v>21</v>
      </c>
      <c r="AX91" s="137">
        <f t="shared" si="24"/>
        <v>0</v>
      </c>
      <c r="AY91" s="137">
        <f t="shared" si="25"/>
        <v>21</v>
      </c>
      <c r="AZ91" s="134">
        <f t="shared" si="26"/>
        <v>0</v>
      </c>
      <c r="BA91" s="134">
        <f t="shared" si="27"/>
        <v>21</v>
      </c>
      <c r="BB91" s="77">
        <f t="shared" si="20"/>
        <v>0</v>
      </c>
      <c r="BC91" s="77">
        <f t="shared" si="28"/>
        <v>21</v>
      </c>
    </row>
    <row r="92" spans="1:55" ht="15" thickBot="1">
      <c r="A92" s="83"/>
      <c r="B92" s="83"/>
      <c r="C92" s="84"/>
      <c r="D92" s="84"/>
      <c r="E92" s="84"/>
      <c r="F92" s="26" t="str">
        <f>IF(E92&gt;0,(VLOOKUP(E92,Calc!$C$8:$D$31,2)),"0")</f>
        <v>0</v>
      </c>
      <c r="G92" s="84"/>
      <c r="H92" s="4" t="str">
        <f>IF(G92&gt;0,(VLOOKUP(G92,Calc!$H$8:$I$31,2)),"0")</f>
        <v>0</v>
      </c>
      <c r="I92" s="84"/>
      <c r="J92" s="4" t="str">
        <f>IF(I92&gt;0,(VLOOKUP(I92,Calc!$M$8:$N$31,2)),"0")</f>
        <v>0</v>
      </c>
      <c r="K92" s="84"/>
      <c r="L92" s="4" t="str">
        <f>IF(K92&gt;0,(VLOOKUP(K92,Calc!$R$8:$S$31,2)),"0")</f>
        <v>0</v>
      </c>
      <c r="M92" s="84"/>
      <c r="N92" s="4" t="str">
        <f>IF(M92&gt;0,(VLOOKUP(M92,Calc!$W$8:$X$31,2)),"0")</f>
        <v>0</v>
      </c>
      <c r="O92" s="84"/>
      <c r="P92" s="4" t="str">
        <f>IF(O92&gt;0,(VLOOKUP(O92,Calc!$AB$8:$AC$31,2)),"0")</f>
        <v>0</v>
      </c>
      <c r="Q92" s="84"/>
      <c r="R92" s="4" t="str">
        <f>IF(Q92&gt;0,(VLOOKUP(Q92,Calc!$AG$8:$AH$31,2)),"0")</f>
        <v>0</v>
      </c>
      <c r="S92" s="84"/>
      <c r="T92" s="4" t="str">
        <f>IF(S92&gt;0,(VLOOKUP(S92,Calc!$AL$8:$AM$31,2)),"0")</f>
        <v>0</v>
      </c>
      <c r="U92" s="84"/>
      <c r="V92" s="4" t="str">
        <f>IF(U92&gt;0,(VLOOKUP(U92,Calc!$AQ$8:$AR$31,2)),"0")</f>
        <v>0</v>
      </c>
      <c r="W92" s="84"/>
      <c r="X92" s="4" t="str">
        <f>IF(W92&gt;0,(VLOOKUP(W92,Calc!$AV$8:$AW$31,2)),"0")</f>
        <v>0</v>
      </c>
      <c r="Y92" s="84"/>
      <c r="Z92" s="4" t="str">
        <f>IF(Y92&gt;0,(VLOOKUP(Y92,Calc!$BA$8:$BB$31,2)),"0")</f>
        <v>0</v>
      </c>
      <c r="AA92" s="84"/>
      <c r="AB92" s="4" t="str">
        <f>IF(AA92&gt;0,(VLOOKUP(AA92,Calc!$BF$8:$BG$31,2)),"0")</f>
        <v>0</v>
      </c>
      <c r="AC92" s="84"/>
      <c r="AD92" s="4" t="str">
        <f>IF(AC92&gt;0,(VLOOKUP(AC92,Calc!$BK$8:$BL$31,2)),"0")</f>
        <v>0</v>
      </c>
      <c r="AE92" s="84"/>
      <c r="AF92" s="84"/>
      <c r="AG92" s="84"/>
      <c r="AH92" s="84"/>
      <c r="AI92" s="24" t="str">
        <f t="shared" si="29"/>
        <v>0</v>
      </c>
      <c r="AJ92" s="84"/>
      <c r="AK92" s="84"/>
      <c r="AL92" s="84"/>
      <c r="AM92" s="84"/>
      <c r="AN92" s="24" t="str">
        <f t="shared" si="30"/>
        <v>0</v>
      </c>
      <c r="AO92" s="74">
        <f t="shared" si="18"/>
        <v>0</v>
      </c>
      <c r="AP92" s="84"/>
      <c r="AQ92" s="84"/>
      <c r="AR92" s="84"/>
      <c r="AS92" s="84"/>
      <c r="AT92" s="75">
        <f t="shared" si="21"/>
        <v>0</v>
      </c>
      <c r="AU92" s="75">
        <f t="shared" si="22"/>
        <v>21</v>
      </c>
      <c r="AV92" s="76">
        <f t="shared" si="23"/>
        <v>0</v>
      </c>
      <c r="AW92" s="76">
        <f t="shared" si="19"/>
        <v>21</v>
      </c>
      <c r="AX92" s="137">
        <f t="shared" si="24"/>
        <v>0</v>
      </c>
      <c r="AY92" s="137">
        <f t="shared" si="25"/>
        <v>21</v>
      </c>
      <c r="AZ92" s="134">
        <f t="shared" si="26"/>
        <v>0</v>
      </c>
      <c r="BA92" s="134">
        <f t="shared" si="27"/>
        <v>21</v>
      </c>
      <c r="BB92" s="77">
        <f t="shared" si="20"/>
        <v>0</v>
      </c>
      <c r="BC92" s="77">
        <f t="shared" si="28"/>
        <v>21</v>
      </c>
    </row>
    <row r="93" spans="1:55" ht="15" thickBot="1">
      <c r="A93" s="83"/>
      <c r="B93" s="83"/>
      <c r="C93" s="84"/>
      <c r="D93" s="84"/>
      <c r="E93" s="84"/>
      <c r="F93" s="26" t="str">
        <f>IF(E93&gt;0,(VLOOKUP(E93,Calc!$C$8:$D$31,2)),"0")</f>
        <v>0</v>
      </c>
      <c r="G93" s="84"/>
      <c r="H93" s="4" t="str">
        <f>IF(G93&gt;0,(VLOOKUP(G93,Calc!$H$8:$I$31,2)),"0")</f>
        <v>0</v>
      </c>
      <c r="I93" s="84"/>
      <c r="J93" s="4" t="str">
        <f>IF(I93&gt;0,(VLOOKUP(I93,Calc!$M$8:$N$31,2)),"0")</f>
        <v>0</v>
      </c>
      <c r="K93" s="84"/>
      <c r="L93" s="4" t="str">
        <f>IF(K93&gt;0,(VLOOKUP(K93,Calc!$R$8:$S$31,2)),"0")</f>
        <v>0</v>
      </c>
      <c r="M93" s="84"/>
      <c r="N93" s="4" t="str">
        <f>IF(M93&gt;0,(VLOOKUP(M93,Calc!$W$8:$X$31,2)),"0")</f>
        <v>0</v>
      </c>
      <c r="O93" s="84"/>
      <c r="P93" s="4" t="str">
        <f>IF(O93&gt;0,(VLOOKUP(O93,Calc!$AB$8:$AC$31,2)),"0")</f>
        <v>0</v>
      </c>
      <c r="Q93" s="84"/>
      <c r="R93" s="4" t="str">
        <f>IF(Q93&gt;0,(VLOOKUP(Q93,Calc!$AG$8:$AH$31,2)),"0")</f>
        <v>0</v>
      </c>
      <c r="S93" s="84"/>
      <c r="T93" s="4" t="str">
        <f>IF(S93&gt;0,(VLOOKUP(S93,Calc!$AL$8:$AM$31,2)),"0")</f>
        <v>0</v>
      </c>
      <c r="U93" s="84"/>
      <c r="V93" s="4" t="str">
        <f>IF(U93&gt;0,(VLOOKUP(U93,Calc!$AQ$8:$AR$31,2)),"0")</f>
        <v>0</v>
      </c>
      <c r="W93" s="84"/>
      <c r="X93" s="4" t="str">
        <f>IF(W93&gt;0,(VLOOKUP(W93,Calc!$AV$8:$AW$31,2)),"0")</f>
        <v>0</v>
      </c>
      <c r="Y93" s="84"/>
      <c r="Z93" s="4" t="str">
        <f>IF(Y93&gt;0,(VLOOKUP(Y93,Calc!$BA$8:$BB$31,2)),"0")</f>
        <v>0</v>
      </c>
      <c r="AA93" s="84"/>
      <c r="AB93" s="4" t="str">
        <f>IF(AA93&gt;0,(VLOOKUP(AA93,Calc!$BF$8:$BG$31,2)),"0")</f>
        <v>0</v>
      </c>
      <c r="AC93" s="84"/>
      <c r="AD93" s="4" t="str">
        <f>IF(AC93&gt;0,(VLOOKUP(AC93,Calc!$BK$8:$BL$31,2)),"0")</f>
        <v>0</v>
      </c>
      <c r="AE93" s="84"/>
      <c r="AF93" s="84"/>
      <c r="AG93" s="84"/>
      <c r="AH93" s="84"/>
      <c r="AI93" s="24" t="str">
        <f t="shared" si="29"/>
        <v>0</v>
      </c>
      <c r="AJ93" s="84"/>
      <c r="AK93" s="84"/>
      <c r="AL93" s="84"/>
      <c r="AM93" s="84"/>
      <c r="AN93" s="24" t="str">
        <f t="shared" si="30"/>
        <v>0</v>
      </c>
      <c r="AO93" s="74">
        <f t="shared" si="18"/>
        <v>0</v>
      </c>
      <c r="AP93" s="84"/>
      <c r="AQ93" s="84"/>
      <c r="AR93" s="84"/>
      <c r="AS93" s="84"/>
      <c r="AT93" s="75">
        <f t="shared" si="21"/>
        <v>0</v>
      </c>
      <c r="AU93" s="75">
        <f t="shared" si="22"/>
        <v>21</v>
      </c>
      <c r="AV93" s="76">
        <f t="shared" si="23"/>
        <v>0</v>
      </c>
      <c r="AW93" s="76">
        <f t="shared" si="19"/>
        <v>21</v>
      </c>
      <c r="AX93" s="137">
        <f t="shared" si="24"/>
        <v>0</v>
      </c>
      <c r="AY93" s="137">
        <f t="shared" si="25"/>
        <v>21</v>
      </c>
      <c r="AZ93" s="134">
        <f t="shared" si="26"/>
        <v>0</v>
      </c>
      <c r="BA93" s="134">
        <f t="shared" si="27"/>
        <v>21</v>
      </c>
      <c r="BB93" s="77">
        <f t="shared" si="20"/>
        <v>0</v>
      </c>
      <c r="BC93" s="77">
        <f t="shared" si="28"/>
        <v>21</v>
      </c>
    </row>
    <row r="94" spans="1:55" ht="15" thickBot="1">
      <c r="A94" s="83"/>
      <c r="B94" s="83"/>
      <c r="C94" s="84"/>
      <c r="D94" s="84"/>
      <c r="E94" s="84"/>
      <c r="F94" s="26" t="str">
        <f>IF(E94&gt;0,(VLOOKUP(E94,Calc!$C$8:$D$31,2)),"0")</f>
        <v>0</v>
      </c>
      <c r="G94" s="84"/>
      <c r="H94" s="4" t="str">
        <f>IF(G94&gt;0,(VLOOKUP(G94,Calc!$H$8:$I$31,2)),"0")</f>
        <v>0</v>
      </c>
      <c r="I94" s="84"/>
      <c r="J94" s="4" t="str">
        <f>IF(I94&gt;0,(VLOOKUP(I94,Calc!$M$8:$N$31,2)),"0")</f>
        <v>0</v>
      </c>
      <c r="K94" s="84"/>
      <c r="L94" s="4" t="str">
        <f>IF(K94&gt;0,(VLOOKUP(K94,Calc!$R$8:$S$31,2)),"0")</f>
        <v>0</v>
      </c>
      <c r="M94" s="84"/>
      <c r="N94" s="4" t="str">
        <f>IF(M94&gt;0,(VLOOKUP(M94,Calc!$W$8:$X$31,2)),"0")</f>
        <v>0</v>
      </c>
      <c r="O94" s="84"/>
      <c r="P94" s="4" t="str">
        <f>IF(O94&gt;0,(VLOOKUP(O94,Calc!$AB$8:$AC$31,2)),"0")</f>
        <v>0</v>
      </c>
      <c r="Q94" s="84"/>
      <c r="R94" s="4" t="str">
        <f>IF(Q94&gt;0,(VLOOKUP(Q94,Calc!$AG$8:$AH$31,2)),"0")</f>
        <v>0</v>
      </c>
      <c r="S94" s="84"/>
      <c r="T94" s="4" t="str">
        <f>IF(S94&gt;0,(VLOOKUP(S94,Calc!$AL$8:$AM$31,2)),"0")</f>
        <v>0</v>
      </c>
      <c r="U94" s="84"/>
      <c r="V94" s="4" t="str">
        <f>IF(U94&gt;0,(VLOOKUP(U94,Calc!$AQ$8:$AR$31,2)),"0")</f>
        <v>0</v>
      </c>
      <c r="W94" s="84"/>
      <c r="X94" s="4" t="str">
        <f>IF(W94&gt;0,(VLOOKUP(W94,Calc!$AV$8:$AW$31,2)),"0")</f>
        <v>0</v>
      </c>
      <c r="Y94" s="84"/>
      <c r="Z94" s="4" t="str">
        <f>IF(Y94&gt;0,(VLOOKUP(Y94,Calc!$BA$8:$BB$31,2)),"0")</f>
        <v>0</v>
      </c>
      <c r="AA94" s="84"/>
      <c r="AB94" s="4" t="str">
        <f>IF(AA94&gt;0,(VLOOKUP(AA94,Calc!$BF$8:$BG$31,2)),"0")</f>
        <v>0</v>
      </c>
      <c r="AC94" s="84"/>
      <c r="AD94" s="4" t="str">
        <f>IF(AC94&gt;0,(VLOOKUP(AC94,Calc!$BK$8:$BL$31,2)),"0")</f>
        <v>0</v>
      </c>
      <c r="AE94" s="84"/>
      <c r="AF94" s="84"/>
      <c r="AG94" s="84"/>
      <c r="AH94" s="84"/>
      <c r="AI94" s="24" t="str">
        <f t="shared" si="29"/>
        <v>0</v>
      </c>
      <c r="AJ94" s="84"/>
      <c r="AK94" s="84"/>
      <c r="AL94" s="84"/>
      <c r="AM94" s="84"/>
      <c r="AN94" s="24" t="str">
        <f t="shared" si="30"/>
        <v>0</v>
      </c>
      <c r="AO94" s="74">
        <f t="shared" si="18"/>
        <v>0</v>
      </c>
      <c r="AP94" s="84"/>
      <c r="AQ94" s="84"/>
      <c r="AR94" s="84"/>
      <c r="AS94" s="84"/>
      <c r="AT94" s="75">
        <f t="shared" si="21"/>
        <v>0</v>
      </c>
      <c r="AU94" s="75">
        <f t="shared" si="22"/>
        <v>21</v>
      </c>
      <c r="AV94" s="76">
        <f t="shared" si="23"/>
        <v>0</v>
      </c>
      <c r="AW94" s="76">
        <f t="shared" si="19"/>
        <v>21</v>
      </c>
      <c r="AX94" s="137">
        <f t="shared" si="24"/>
        <v>0</v>
      </c>
      <c r="AY94" s="137">
        <f t="shared" si="25"/>
        <v>21</v>
      </c>
      <c r="AZ94" s="134">
        <f t="shared" si="26"/>
        <v>0</v>
      </c>
      <c r="BA94" s="134">
        <f t="shared" si="27"/>
        <v>21</v>
      </c>
      <c r="BB94" s="77">
        <f t="shared" si="20"/>
        <v>0</v>
      </c>
      <c r="BC94" s="77">
        <f t="shared" si="28"/>
        <v>21</v>
      </c>
    </row>
    <row r="95" spans="1:55" ht="15" thickBot="1">
      <c r="A95" s="83"/>
      <c r="B95" s="83"/>
      <c r="C95" s="84"/>
      <c r="D95" s="84"/>
      <c r="E95" s="84"/>
      <c r="F95" s="26" t="str">
        <f>IF(E95&gt;0,(VLOOKUP(E95,Calc!$C$8:$D$31,2)),"0")</f>
        <v>0</v>
      </c>
      <c r="G95" s="84"/>
      <c r="H95" s="4" t="str">
        <f>IF(G95&gt;0,(VLOOKUP(G95,Calc!$H$8:$I$31,2)),"0")</f>
        <v>0</v>
      </c>
      <c r="I95" s="84"/>
      <c r="J95" s="4" t="str">
        <f>IF(I95&gt;0,(VLOOKUP(I95,Calc!$M$8:$N$31,2)),"0")</f>
        <v>0</v>
      </c>
      <c r="K95" s="84"/>
      <c r="L95" s="4" t="str">
        <f>IF(K95&gt;0,(VLOOKUP(K95,Calc!$R$8:$S$31,2)),"0")</f>
        <v>0</v>
      </c>
      <c r="M95" s="84"/>
      <c r="N95" s="4" t="str">
        <f>IF(M95&gt;0,(VLOOKUP(M95,Calc!$W$8:$X$31,2)),"0")</f>
        <v>0</v>
      </c>
      <c r="O95" s="84"/>
      <c r="P95" s="4" t="str">
        <f>IF(O95&gt;0,(VLOOKUP(O95,Calc!$AB$8:$AC$31,2)),"0")</f>
        <v>0</v>
      </c>
      <c r="Q95" s="84"/>
      <c r="R95" s="4" t="str">
        <f>IF(Q95&gt;0,(VLOOKUP(Q95,Calc!$AG$8:$AH$31,2)),"0")</f>
        <v>0</v>
      </c>
      <c r="S95" s="84"/>
      <c r="T95" s="4" t="str">
        <f>IF(S95&gt;0,(VLOOKUP(S95,Calc!$AL$8:$AM$31,2)),"0")</f>
        <v>0</v>
      </c>
      <c r="U95" s="84"/>
      <c r="V95" s="4" t="str">
        <f>IF(U95&gt;0,(VLOOKUP(U95,Calc!$AQ$8:$AR$31,2)),"0")</f>
        <v>0</v>
      </c>
      <c r="W95" s="84"/>
      <c r="X95" s="4" t="str">
        <f>IF(W95&gt;0,(VLOOKUP(W95,Calc!$AV$8:$AW$31,2)),"0")</f>
        <v>0</v>
      </c>
      <c r="Y95" s="84"/>
      <c r="Z95" s="4" t="str">
        <f>IF(Y95&gt;0,(VLOOKUP(Y95,Calc!$BA$8:$BB$31,2)),"0")</f>
        <v>0</v>
      </c>
      <c r="AA95" s="84"/>
      <c r="AB95" s="4" t="str">
        <f>IF(AA95&gt;0,(VLOOKUP(AA95,Calc!$BF$8:$BG$31,2)),"0")</f>
        <v>0</v>
      </c>
      <c r="AC95" s="84"/>
      <c r="AD95" s="4" t="str">
        <f>IF(AC95&gt;0,(VLOOKUP(AC95,Calc!$BK$8:$BL$31,2)),"0")</f>
        <v>0</v>
      </c>
      <c r="AE95" s="84"/>
      <c r="AF95" s="84"/>
      <c r="AG95" s="84"/>
      <c r="AH95" s="84"/>
      <c r="AI95" s="24" t="str">
        <f t="shared" si="29"/>
        <v>0</v>
      </c>
      <c r="AJ95" s="84"/>
      <c r="AK95" s="84"/>
      <c r="AL95" s="84"/>
      <c r="AM95" s="84"/>
      <c r="AN95" s="24" t="str">
        <f t="shared" si="30"/>
        <v>0</v>
      </c>
      <c r="AO95" s="74">
        <f t="shared" si="18"/>
        <v>0</v>
      </c>
      <c r="AP95" s="84"/>
      <c r="AQ95" s="84"/>
      <c r="AR95" s="84"/>
      <c r="AS95" s="84"/>
      <c r="AT95" s="75">
        <f t="shared" si="21"/>
        <v>0</v>
      </c>
      <c r="AU95" s="75">
        <f t="shared" si="22"/>
        <v>21</v>
      </c>
      <c r="AV95" s="76">
        <f t="shared" si="23"/>
        <v>0</v>
      </c>
      <c r="AW95" s="76">
        <f t="shared" si="19"/>
        <v>21</v>
      </c>
      <c r="AX95" s="137">
        <f t="shared" si="24"/>
        <v>0</v>
      </c>
      <c r="AY95" s="137">
        <f t="shared" si="25"/>
        <v>21</v>
      </c>
      <c r="AZ95" s="134">
        <f t="shared" si="26"/>
        <v>0</v>
      </c>
      <c r="BA95" s="134">
        <f t="shared" si="27"/>
        <v>21</v>
      </c>
      <c r="BB95" s="77">
        <f t="shared" si="20"/>
        <v>0</v>
      </c>
      <c r="BC95" s="77">
        <f t="shared" si="28"/>
        <v>21</v>
      </c>
    </row>
    <row r="96" spans="1:55" ht="15" thickBot="1">
      <c r="A96" s="83"/>
      <c r="B96" s="83"/>
      <c r="C96" s="84"/>
      <c r="D96" s="84"/>
      <c r="E96" s="84"/>
      <c r="F96" s="26" t="str">
        <f>IF(E96&gt;0,(VLOOKUP(E96,Calc!$C$8:$D$31,2)),"0")</f>
        <v>0</v>
      </c>
      <c r="G96" s="84"/>
      <c r="H96" s="4" t="str">
        <f>IF(G96&gt;0,(VLOOKUP(G96,Calc!$H$8:$I$31,2)),"0")</f>
        <v>0</v>
      </c>
      <c r="I96" s="84"/>
      <c r="J96" s="4" t="str">
        <f>IF(I96&gt;0,(VLOOKUP(I96,Calc!$M$8:$N$31,2)),"0")</f>
        <v>0</v>
      </c>
      <c r="K96" s="84"/>
      <c r="L96" s="4" t="str">
        <f>IF(K96&gt;0,(VLOOKUP(K96,Calc!$R$8:$S$31,2)),"0")</f>
        <v>0</v>
      </c>
      <c r="M96" s="84"/>
      <c r="N96" s="4" t="str">
        <f>IF(M96&gt;0,(VLOOKUP(M96,Calc!$W$8:$X$31,2)),"0")</f>
        <v>0</v>
      </c>
      <c r="O96" s="84"/>
      <c r="P96" s="4" t="str">
        <f>IF(O96&gt;0,(VLOOKUP(O96,Calc!$AB$8:$AC$31,2)),"0")</f>
        <v>0</v>
      </c>
      <c r="Q96" s="84"/>
      <c r="R96" s="4" t="str">
        <f>IF(Q96&gt;0,(VLOOKUP(Q96,Calc!$AG$8:$AH$31,2)),"0")</f>
        <v>0</v>
      </c>
      <c r="S96" s="84"/>
      <c r="T96" s="4" t="str">
        <f>IF(S96&gt;0,(VLOOKUP(S96,Calc!$AL$8:$AM$31,2)),"0")</f>
        <v>0</v>
      </c>
      <c r="U96" s="84"/>
      <c r="V96" s="4" t="str">
        <f>IF(U96&gt;0,(VLOOKUP(U96,Calc!$AQ$8:$AR$31,2)),"0")</f>
        <v>0</v>
      </c>
      <c r="W96" s="84"/>
      <c r="X96" s="4" t="str">
        <f>IF(W96&gt;0,(VLOOKUP(W96,Calc!$AV$8:$AW$31,2)),"0")</f>
        <v>0</v>
      </c>
      <c r="Y96" s="84"/>
      <c r="Z96" s="4" t="str">
        <f>IF(Y96&gt;0,(VLOOKUP(Y96,Calc!$BA$8:$BB$31,2)),"0")</f>
        <v>0</v>
      </c>
      <c r="AA96" s="84"/>
      <c r="AB96" s="4" t="str">
        <f>IF(AA96&gt;0,(VLOOKUP(AA96,Calc!$BF$8:$BG$31,2)),"0")</f>
        <v>0</v>
      </c>
      <c r="AC96" s="84"/>
      <c r="AD96" s="4" t="str">
        <f>IF(AC96&gt;0,(VLOOKUP(AC96,Calc!$BK$8:$BL$31,2)),"0")</f>
        <v>0</v>
      </c>
      <c r="AE96" s="84"/>
      <c r="AF96" s="84"/>
      <c r="AG96" s="84"/>
      <c r="AH96" s="84"/>
      <c r="AI96" s="24" t="str">
        <f t="shared" si="29"/>
        <v>0</v>
      </c>
      <c r="AJ96" s="84"/>
      <c r="AK96" s="84"/>
      <c r="AL96" s="84"/>
      <c r="AM96" s="84"/>
      <c r="AN96" s="24" t="str">
        <f t="shared" si="30"/>
        <v>0</v>
      </c>
      <c r="AO96" s="74">
        <f t="shared" si="18"/>
        <v>0</v>
      </c>
      <c r="AP96" s="84"/>
      <c r="AQ96" s="84"/>
      <c r="AR96" s="84"/>
      <c r="AS96" s="84"/>
      <c r="AT96" s="75">
        <f t="shared" si="21"/>
        <v>0</v>
      </c>
      <c r="AU96" s="75">
        <f t="shared" si="22"/>
        <v>21</v>
      </c>
      <c r="AV96" s="76">
        <f t="shared" si="23"/>
        <v>0</v>
      </c>
      <c r="AW96" s="76">
        <f t="shared" si="19"/>
        <v>21</v>
      </c>
      <c r="AX96" s="137">
        <f t="shared" si="24"/>
        <v>0</v>
      </c>
      <c r="AY96" s="137">
        <f t="shared" si="25"/>
        <v>21</v>
      </c>
      <c r="AZ96" s="134">
        <f t="shared" si="26"/>
        <v>0</v>
      </c>
      <c r="BA96" s="134">
        <f t="shared" si="27"/>
        <v>21</v>
      </c>
      <c r="BB96" s="77">
        <f t="shared" si="20"/>
        <v>0</v>
      </c>
      <c r="BC96" s="77">
        <f t="shared" si="28"/>
        <v>21</v>
      </c>
    </row>
    <row r="97" spans="1:55" ht="15" thickBot="1">
      <c r="A97" s="83"/>
      <c r="B97" s="83"/>
      <c r="C97" s="84"/>
      <c r="D97" s="84"/>
      <c r="E97" s="84"/>
      <c r="F97" s="26" t="str">
        <f>IF(E97&gt;0,(VLOOKUP(E97,Calc!$C$8:$D$31,2)),"0")</f>
        <v>0</v>
      </c>
      <c r="G97" s="84"/>
      <c r="H97" s="4" t="str">
        <f>IF(G97&gt;0,(VLOOKUP(G97,Calc!$H$8:$I$31,2)),"0")</f>
        <v>0</v>
      </c>
      <c r="I97" s="84"/>
      <c r="J97" s="4" t="str">
        <f>IF(I97&gt;0,(VLOOKUP(I97,Calc!$M$8:$N$31,2)),"0")</f>
        <v>0</v>
      </c>
      <c r="K97" s="84"/>
      <c r="L97" s="4" t="str">
        <f>IF(K97&gt;0,(VLOOKUP(K97,Calc!$R$8:$S$31,2)),"0")</f>
        <v>0</v>
      </c>
      <c r="M97" s="84"/>
      <c r="N97" s="4" t="str">
        <f>IF(M97&gt;0,(VLOOKUP(M97,Calc!$W$8:$X$31,2)),"0")</f>
        <v>0</v>
      </c>
      <c r="O97" s="84"/>
      <c r="P97" s="4" t="str">
        <f>IF(O97&gt;0,(VLOOKUP(O97,Calc!$AB$8:$AC$31,2)),"0")</f>
        <v>0</v>
      </c>
      <c r="Q97" s="84"/>
      <c r="R97" s="4" t="str">
        <f>IF(Q97&gt;0,(VLOOKUP(Q97,Calc!$AG$8:$AH$31,2)),"0")</f>
        <v>0</v>
      </c>
      <c r="S97" s="84"/>
      <c r="T97" s="4" t="str">
        <f>IF(S97&gt;0,(VLOOKUP(S97,Calc!$AL$8:$AM$31,2)),"0")</f>
        <v>0</v>
      </c>
      <c r="U97" s="84"/>
      <c r="V97" s="4" t="str">
        <f>IF(U97&gt;0,(VLOOKUP(U97,Calc!$AQ$8:$AR$31,2)),"0")</f>
        <v>0</v>
      </c>
      <c r="W97" s="84"/>
      <c r="X97" s="4" t="str">
        <f>IF(W97&gt;0,(VLOOKUP(W97,Calc!$AV$8:$AW$31,2)),"0")</f>
        <v>0</v>
      </c>
      <c r="Y97" s="84"/>
      <c r="Z97" s="4" t="str">
        <f>IF(Y97&gt;0,(VLOOKUP(Y97,Calc!$BA$8:$BB$31,2)),"0")</f>
        <v>0</v>
      </c>
      <c r="AA97" s="84"/>
      <c r="AB97" s="4" t="str">
        <f>IF(AA97&gt;0,(VLOOKUP(AA97,Calc!$BF$8:$BG$31,2)),"0")</f>
        <v>0</v>
      </c>
      <c r="AC97" s="84"/>
      <c r="AD97" s="4" t="str">
        <f>IF(AC97&gt;0,(VLOOKUP(AC97,Calc!$BK$8:$BL$31,2)),"0")</f>
        <v>0</v>
      </c>
      <c r="AE97" s="84"/>
      <c r="AF97" s="84"/>
      <c r="AG97" s="84"/>
      <c r="AH97" s="84"/>
      <c r="AI97" s="24" t="str">
        <f t="shared" si="29"/>
        <v>0</v>
      </c>
      <c r="AJ97" s="84"/>
      <c r="AK97" s="84"/>
      <c r="AL97" s="84"/>
      <c r="AM97" s="84"/>
      <c r="AN97" s="24" t="str">
        <f t="shared" si="30"/>
        <v>0</v>
      </c>
      <c r="AO97" s="74">
        <f t="shared" si="18"/>
        <v>0</v>
      </c>
      <c r="AP97" s="84"/>
      <c r="AQ97" s="84"/>
      <c r="AR97" s="84"/>
      <c r="AS97" s="84"/>
      <c r="AT97" s="75">
        <f t="shared" si="21"/>
        <v>0</v>
      </c>
      <c r="AU97" s="75">
        <f t="shared" si="22"/>
        <v>21</v>
      </c>
      <c r="AV97" s="76">
        <f t="shared" si="23"/>
        <v>0</v>
      </c>
      <c r="AW97" s="76">
        <f t="shared" si="19"/>
        <v>21</v>
      </c>
      <c r="AX97" s="137">
        <f t="shared" si="24"/>
        <v>0</v>
      </c>
      <c r="AY97" s="137">
        <f t="shared" si="25"/>
        <v>21</v>
      </c>
      <c r="AZ97" s="134">
        <f t="shared" si="26"/>
        <v>0</v>
      </c>
      <c r="BA97" s="134">
        <f t="shared" si="27"/>
        <v>21</v>
      </c>
      <c r="BB97" s="77">
        <f t="shared" si="20"/>
        <v>0</v>
      </c>
      <c r="BC97" s="77">
        <f t="shared" si="28"/>
        <v>21</v>
      </c>
    </row>
    <row r="98" spans="1:55" ht="15" thickBot="1">
      <c r="A98" s="83"/>
      <c r="B98" s="83"/>
      <c r="C98" s="84"/>
      <c r="D98" s="84"/>
      <c r="E98" s="84"/>
      <c r="F98" s="26" t="str">
        <f>IF(E98&gt;0,(VLOOKUP(E98,Calc!$C$8:$D$31,2)),"0")</f>
        <v>0</v>
      </c>
      <c r="G98" s="84"/>
      <c r="H98" s="4" t="str">
        <f>IF(G98&gt;0,(VLOOKUP(G98,Calc!$H$8:$I$31,2)),"0")</f>
        <v>0</v>
      </c>
      <c r="I98" s="84"/>
      <c r="J98" s="4" t="str">
        <f>IF(I98&gt;0,(VLOOKUP(I98,Calc!$M$8:$N$31,2)),"0")</f>
        <v>0</v>
      </c>
      <c r="K98" s="84"/>
      <c r="L98" s="4" t="str">
        <f>IF(K98&gt;0,(VLOOKUP(K98,Calc!$R$8:$S$31,2)),"0")</f>
        <v>0</v>
      </c>
      <c r="M98" s="84"/>
      <c r="N98" s="4" t="str">
        <f>IF(M98&gt;0,(VLOOKUP(M98,Calc!$W$8:$X$31,2)),"0")</f>
        <v>0</v>
      </c>
      <c r="O98" s="84"/>
      <c r="P98" s="4" t="str">
        <f>IF(O98&gt;0,(VLOOKUP(O98,Calc!$AB$8:$AC$31,2)),"0")</f>
        <v>0</v>
      </c>
      <c r="Q98" s="84"/>
      <c r="R98" s="4" t="str">
        <f>IF(Q98&gt;0,(VLOOKUP(Q98,Calc!$AG$8:$AH$31,2)),"0")</f>
        <v>0</v>
      </c>
      <c r="S98" s="84"/>
      <c r="T98" s="4" t="str">
        <f>IF(S98&gt;0,(VLOOKUP(S98,Calc!$AL$8:$AM$31,2)),"0")</f>
        <v>0</v>
      </c>
      <c r="U98" s="84"/>
      <c r="V98" s="4" t="str">
        <f>IF(U98&gt;0,(VLOOKUP(U98,Calc!$AQ$8:$AR$31,2)),"0")</f>
        <v>0</v>
      </c>
      <c r="W98" s="84"/>
      <c r="X98" s="4" t="str">
        <f>IF(W98&gt;0,(VLOOKUP(W98,Calc!$AV$8:$AW$31,2)),"0")</f>
        <v>0</v>
      </c>
      <c r="Y98" s="84"/>
      <c r="Z98" s="4" t="str">
        <f>IF(Y98&gt;0,(VLOOKUP(Y98,Calc!$BA$8:$BB$31,2)),"0")</f>
        <v>0</v>
      </c>
      <c r="AA98" s="84"/>
      <c r="AB98" s="4" t="str">
        <f>IF(AA98&gt;0,(VLOOKUP(AA98,Calc!$BF$8:$BG$31,2)),"0")</f>
        <v>0</v>
      </c>
      <c r="AC98" s="84"/>
      <c r="AD98" s="4" t="str">
        <f>IF(AC98&gt;0,(VLOOKUP(AC98,Calc!$BK$8:$BL$31,2)),"0")</f>
        <v>0</v>
      </c>
      <c r="AE98" s="84"/>
      <c r="AF98" s="84"/>
      <c r="AG98" s="84"/>
      <c r="AH98" s="84"/>
      <c r="AI98" s="24" t="str">
        <f t="shared" si="29"/>
        <v>0</v>
      </c>
      <c r="AJ98" s="84"/>
      <c r="AK98" s="84"/>
      <c r="AL98" s="84"/>
      <c r="AM98" s="84"/>
      <c r="AN98" s="24" t="str">
        <f t="shared" si="30"/>
        <v>0</v>
      </c>
      <c r="AO98" s="74">
        <f t="shared" si="18"/>
        <v>0</v>
      </c>
      <c r="AP98" s="84"/>
      <c r="AQ98" s="84"/>
      <c r="AR98" s="84"/>
      <c r="AS98" s="84"/>
      <c r="AT98" s="75">
        <f t="shared" si="21"/>
        <v>0</v>
      </c>
      <c r="AU98" s="75">
        <f t="shared" si="22"/>
        <v>21</v>
      </c>
      <c r="AV98" s="76">
        <f t="shared" si="23"/>
        <v>0</v>
      </c>
      <c r="AW98" s="76">
        <f t="shared" si="19"/>
        <v>21</v>
      </c>
      <c r="AX98" s="137">
        <f t="shared" si="24"/>
        <v>0</v>
      </c>
      <c r="AY98" s="137">
        <f t="shared" si="25"/>
        <v>21</v>
      </c>
      <c r="AZ98" s="134">
        <f t="shared" si="26"/>
        <v>0</v>
      </c>
      <c r="BA98" s="134">
        <f t="shared" si="27"/>
        <v>21</v>
      </c>
      <c r="BB98" s="77">
        <f t="shared" si="20"/>
        <v>0</v>
      </c>
      <c r="BC98" s="77">
        <f t="shared" si="28"/>
        <v>21</v>
      </c>
    </row>
    <row r="99" spans="1:55" ht="15" thickBot="1">
      <c r="A99" s="83"/>
      <c r="B99" s="83"/>
      <c r="C99" s="84"/>
      <c r="D99" s="84"/>
      <c r="E99" s="84"/>
      <c r="F99" s="26" t="str">
        <f>IF(E99&gt;0,(VLOOKUP(E99,Calc!$C$8:$D$31,2)),"0")</f>
        <v>0</v>
      </c>
      <c r="G99" s="84"/>
      <c r="H99" s="4" t="str">
        <f>IF(G99&gt;0,(VLOOKUP(G99,Calc!$H$8:$I$31,2)),"0")</f>
        <v>0</v>
      </c>
      <c r="I99" s="84"/>
      <c r="J99" s="4" t="str">
        <f>IF(I99&gt;0,(VLOOKUP(I99,Calc!$M$8:$N$31,2)),"0")</f>
        <v>0</v>
      </c>
      <c r="K99" s="84"/>
      <c r="L99" s="4" t="str">
        <f>IF(K99&gt;0,(VLOOKUP(K99,Calc!$R$8:$S$31,2)),"0")</f>
        <v>0</v>
      </c>
      <c r="M99" s="84"/>
      <c r="N99" s="4" t="str">
        <f>IF(M99&gt;0,(VLOOKUP(M99,Calc!$W$8:$X$31,2)),"0")</f>
        <v>0</v>
      </c>
      <c r="O99" s="84"/>
      <c r="P99" s="4" t="str">
        <f>IF(O99&gt;0,(VLOOKUP(O99,Calc!$AB$8:$AC$31,2)),"0")</f>
        <v>0</v>
      </c>
      <c r="Q99" s="84"/>
      <c r="R99" s="4" t="str">
        <f>IF(Q99&gt;0,(VLOOKUP(Q99,Calc!$AG$8:$AH$31,2)),"0")</f>
        <v>0</v>
      </c>
      <c r="S99" s="84"/>
      <c r="T99" s="4" t="str">
        <f>IF(S99&gt;0,(VLOOKUP(S99,Calc!$AL$8:$AM$31,2)),"0")</f>
        <v>0</v>
      </c>
      <c r="U99" s="84"/>
      <c r="V99" s="4" t="str">
        <f>IF(U99&gt;0,(VLOOKUP(U99,Calc!$AQ$8:$AR$31,2)),"0")</f>
        <v>0</v>
      </c>
      <c r="W99" s="84"/>
      <c r="X99" s="4" t="str">
        <f>IF(W99&gt;0,(VLOOKUP(W99,Calc!$AV$8:$AW$31,2)),"0")</f>
        <v>0</v>
      </c>
      <c r="Y99" s="84"/>
      <c r="Z99" s="4" t="str">
        <f>IF(Y99&gt;0,(VLOOKUP(Y99,Calc!$BA$8:$BB$31,2)),"0")</f>
        <v>0</v>
      </c>
      <c r="AA99" s="84"/>
      <c r="AB99" s="4" t="str">
        <f>IF(AA99&gt;0,(VLOOKUP(AA99,Calc!$BF$8:$BG$31,2)),"0")</f>
        <v>0</v>
      </c>
      <c r="AC99" s="84"/>
      <c r="AD99" s="4" t="str">
        <f>IF(AC99&gt;0,(VLOOKUP(AC99,Calc!$BK$8:$BL$31,2)),"0")</f>
        <v>0</v>
      </c>
      <c r="AE99" s="84"/>
      <c r="AF99" s="84"/>
      <c r="AG99" s="84"/>
      <c r="AH99" s="84"/>
      <c r="AI99" s="24" t="str">
        <f t="shared" si="29"/>
        <v>0</v>
      </c>
      <c r="AJ99" s="84"/>
      <c r="AK99" s="84"/>
      <c r="AL99" s="84"/>
      <c r="AM99" s="84"/>
      <c r="AN99" s="24" t="str">
        <f t="shared" si="30"/>
        <v>0</v>
      </c>
      <c r="AO99" s="74">
        <f t="shared" si="18"/>
        <v>0</v>
      </c>
      <c r="AP99" s="84"/>
      <c r="AQ99" s="84"/>
      <c r="AR99" s="84"/>
      <c r="AS99" s="84"/>
      <c r="AT99" s="75">
        <f t="shared" si="21"/>
        <v>0</v>
      </c>
      <c r="AU99" s="75">
        <f t="shared" si="22"/>
        <v>21</v>
      </c>
      <c r="AV99" s="76">
        <f t="shared" si="23"/>
        <v>0</v>
      </c>
      <c r="AW99" s="76">
        <f t="shared" si="19"/>
        <v>21</v>
      </c>
      <c r="AX99" s="137">
        <f t="shared" si="24"/>
        <v>0</v>
      </c>
      <c r="AY99" s="137">
        <f t="shared" si="25"/>
        <v>21</v>
      </c>
      <c r="AZ99" s="134">
        <f t="shared" si="26"/>
        <v>0</v>
      </c>
      <c r="BA99" s="134">
        <f t="shared" si="27"/>
        <v>21</v>
      </c>
      <c r="BB99" s="77">
        <f t="shared" si="20"/>
        <v>0</v>
      </c>
      <c r="BC99" s="77">
        <f t="shared" si="28"/>
        <v>21</v>
      </c>
    </row>
    <row r="100" spans="1:55" ht="15" thickBot="1">
      <c r="A100" s="83"/>
      <c r="B100" s="83"/>
      <c r="C100" s="84"/>
      <c r="D100" s="84"/>
      <c r="E100" s="84"/>
      <c r="F100" s="26" t="str">
        <f>IF(E100&gt;0,(VLOOKUP(E100,Calc!$C$8:$D$31,2)),"0")</f>
        <v>0</v>
      </c>
      <c r="G100" s="84"/>
      <c r="H100" s="4" t="str">
        <f>IF(G100&gt;0,(VLOOKUP(G100,Calc!$H$8:$I$31,2)),"0")</f>
        <v>0</v>
      </c>
      <c r="I100" s="84"/>
      <c r="J100" s="4" t="str">
        <f>IF(I100&gt;0,(VLOOKUP(I100,Calc!$M$8:$N$31,2)),"0")</f>
        <v>0</v>
      </c>
      <c r="K100" s="84"/>
      <c r="L100" s="4" t="str">
        <f>IF(K100&gt;0,(VLOOKUP(K100,Calc!$R$8:$S$31,2)),"0")</f>
        <v>0</v>
      </c>
      <c r="M100" s="84"/>
      <c r="N100" s="4" t="str">
        <f>IF(M100&gt;0,(VLOOKUP(M100,Calc!$W$8:$X$31,2)),"0")</f>
        <v>0</v>
      </c>
      <c r="O100" s="84"/>
      <c r="P100" s="4" t="str">
        <f>IF(O100&gt;0,(VLOOKUP(O100,Calc!$AB$8:$AC$31,2)),"0")</f>
        <v>0</v>
      </c>
      <c r="Q100" s="84"/>
      <c r="R100" s="4" t="str">
        <f>IF(Q100&gt;0,(VLOOKUP(Q100,Calc!$AG$8:$AH$31,2)),"0")</f>
        <v>0</v>
      </c>
      <c r="S100" s="84"/>
      <c r="T100" s="4" t="str">
        <f>IF(S100&gt;0,(VLOOKUP(S100,Calc!$AL$8:$AM$31,2)),"0")</f>
        <v>0</v>
      </c>
      <c r="U100" s="84"/>
      <c r="V100" s="4" t="str">
        <f>IF(U100&gt;0,(VLOOKUP(U100,Calc!$AQ$8:$AR$31,2)),"0")</f>
        <v>0</v>
      </c>
      <c r="W100" s="84"/>
      <c r="X100" s="4" t="str">
        <f>IF(W100&gt;0,(VLOOKUP(W100,Calc!$AV$8:$AW$31,2)),"0")</f>
        <v>0</v>
      </c>
      <c r="Y100" s="84"/>
      <c r="Z100" s="4" t="str">
        <f>IF(Y100&gt;0,(VLOOKUP(Y100,Calc!$BA$8:$BB$31,2)),"0")</f>
        <v>0</v>
      </c>
      <c r="AA100" s="84"/>
      <c r="AB100" s="4" t="str">
        <f>IF(AA100&gt;0,(VLOOKUP(AA100,Calc!$BF$8:$BG$31,2)),"0")</f>
        <v>0</v>
      </c>
      <c r="AC100" s="84"/>
      <c r="AD100" s="4" t="str">
        <f>IF(AC100&gt;0,(VLOOKUP(AC100,Calc!$BK$8:$BL$31,2)),"0")</f>
        <v>0</v>
      </c>
      <c r="AE100" s="84"/>
      <c r="AF100" s="84"/>
      <c r="AG100" s="84"/>
      <c r="AH100" s="84"/>
      <c r="AI100" s="24" t="str">
        <f t="shared" si="29"/>
        <v>0</v>
      </c>
      <c r="AJ100" s="84"/>
      <c r="AK100" s="84"/>
      <c r="AL100" s="84"/>
      <c r="AM100" s="84"/>
      <c r="AN100" s="24" t="str">
        <f t="shared" si="30"/>
        <v>0</v>
      </c>
      <c r="AO100" s="74">
        <f t="shared" si="18"/>
        <v>0</v>
      </c>
      <c r="AP100" s="84"/>
      <c r="AQ100" s="84"/>
      <c r="AR100" s="84"/>
      <c r="AS100" s="84"/>
      <c r="AT100" s="75">
        <f t="shared" si="21"/>
        <v>0</v>
      </c>
      <c r="AU100" s="75">
        <f t="shared" si="22"/>
        <v>21</v>
      </c>
      <c r="AV100" s="76">
        <f t="shared" si="23"/>
        <v>0</v>
      </c>
      <c r="AW100" s="76">
        <f t="shared" si="19"/>
        <v>21</v>
      </c>
      <c r="AX100" s="137">
        <f t="shared" si="24"/>
        <v>0</v>
      </c>
      <c r="AY100" s="137">
        <f t="shared" si="25"/>
        <v>21</v>
      </c>
      <c r="AZ100" s="134">
        <f t="shared" si="26"/>
        <v>0</v>
      </c>
      <c r="BA100" s="134">
        <f t="shared" si="27"/>
        <v>21</v>
      </c>
      <c r="BB100" s="77">
        <f t="shared" si="20"/>
        <v>0</v>
      </c>
      <c r="BC100" s="77">
        <f t="shared" si="28"/>
        <v>21</v>
      </c>
    </row>
    <row r="101" spans="1:55" ht="15" thickBot="1">
      <c r="A101" s="83"/>
      <c r="B101" s="83"/>
      <c r="C101" s="84"/>
      <c r="D101" s="84"/>
      <c r="E101" s="84"/>
      <c r="F101" s="26" t="str">
        <f>IF(E101&gt;0,(VLOOKUP(E101,Calc!$C$8:$D$31,2)),"0")</f>
        <v>0</v>
      </c>
      <c r="G101" s="84"/>
      <c r="H101" s="4" t="str">
        <f>IF(G101&gt;0,(VLOOKUP(G101,Calc!$H$8:$I$31,2)),"0")</f>
        <v>0</v>
      </c>
      <c r="I101" s="84"/>
      <c r="J101" s="4" t="str">
        <f>IF(I101&gt;0,(VLOOKUP(I101,Calc!$M$8:$N$31,2)),"0")</f>
        <v>0</v>
      </c>
      <c r="K101" s="84"/>
      <c r="L101" s="4" t="str">
        <f>IF(K101&gt;0,(VLOOKUP(K101,Calc!$R$8:$S$31,2)),"0")</f>
        <v>0</v>
      </c>
      <c r="M101" s="84"/>
      <c r="N101" s="4" t="str">
        <f>IF(M101&gt;0,(VLOOKUP(M101,Calc!$W$8:$X$31,2)),"0")</f>
        <v>0</v>
      </c>
      <c r="O101" s="84"/>
      <c r="P101" s="4" t="str">
        <f>IF(O101&gt;0,(VLOOKUP(O101,Calc!$AB$8:$AC$31,2)),"0")</f>
        <v>0</v>
      </c>
      <c r="Q101" s="84"/>
      <c r="R101" s="4" t="str">
        <f>IF(Q101&gt;0,(VLOOKUP(Q101,Calc!$AG$8:$AH$31,2)),"0")</f>
        <v>0</v>
      </c>
      <c r="S101" s="84"/>
      <c r="T101" s="4" t="str">
        <f>IF(S101&gt;0,(VLOOKUP(S101,Calc!$AL$8:$AM$31,2)),"0")</f>
        <v>0</v>
      </c>
      <c r="U101" s="84"/>
      <c r="V101" s="4" t="str">
        <f>IF(U101&gt;0,(VLOOKUP(U101,Calc!$AQ$8:$AR$31,2)),"0")</f>
        <v>0</v>
      </c>
      <c r="W101" s="84"/>
      <c r="X101" s="4" t="str">
        <f>IF(W101&gt;0,(VLOOKUP(W101,Calc!$AV$8:$AW$31,2)),"0")</f>
        <v>0</v>
      </c>
      <c r="Y101" s="84"/>
      <c r="Z101" s="4" t="str">
        <f>IF(Y101&gt;0,(VLOOKUP(Y101,Calc!$BA$8:$BB$31,2)),"0")</f>
        <v>0</v>
      </c>
      <c r="AA101" s="84"/>
      <c r="AB101" s="4" t="str">
        <f>IF(AA101&gt;0,(VLOOKUP(AA101,Calc!$BF$8:$BG$31,2)),"0")</f>
        <v>0</v>
      </c>
      <c r="AC101" s="84"/>
      <c r="AD101" s="4" t="str">
        <f>IF(AC101&gt;0,(VLOOKUP(AC101,Calc!$BK$8:$BL$31,2)),"0")</f>
        <v>0</v>
      </c>
      <c r="AE101" s="84"/>
      <c r="AF101" s="84"/>
      <c r="AG101" s="84"/>
      <c r="AH101" s="84"/>
      <c r="AI101" s="24" t="str">
        <f t="shared" si="29"/>
        <v>0</v>
      </c>
      <c r="AJ101" s="84"/>
      <c r="AK101" s="84"/>
      <c r="AL101" s="84"/>
      <c r="AM101" s="84"/>
      <c r="AN101" s="24" t="str">
        <f t="shared" si="30"/>
        <v>0</v>
      </c>
      <c r="AO101" s="74">
        <f t="shared" si="18"/>
        <v>0</v>
      </c>
      <c r="AP101" s="84"/>
      <c r="AQ101" s="84"/>
      <c r="AR101" s="84"/>
      <c r="AS101" s="84"/>
      <c r="AT101" s="75">
        <f t="shared" si="21"/>
        <v>0</v>
      </c>
      <c r="AU101" s="75">
        <f t="shared" si="22"/>
        <v>21</v>
      </c>
      <c r="AV101" s="76">
        <f t="shared" si="23"/>
        <v>0</v>
      </c>
      <c r="AW101" s="76">
        <f t="shared" si="19"/>
        <v>21</v>
      </c>
      <c r="AX101" s="137">
        <f t="shared" si="24"/>
        <v>0</v>
      </c>
      <c r="AY101" s="137">
        <f t="shared" si="25"/>
        <v>21</v>
      </c>
      <c r="AZ101" s="134">
        <f t="shared" si="26"/>
        <v>0</v>
      </c>
      <c r="BA101" s="134">
        <f t="shared" si="27"/>
        <v>21</v>
      </c>
      <c r="BB101" s="77">
        <f t="shared" si="20"/>
        <v>0</v>
      </c>
      <c r="BC101" s="77">
        <f t="shared" si="28"/>
        <v>21</v>
      </c>
    </row>
    <row r="102" spans="1:55" ht="15" thickBot="1">
      <c r="A102" s="83"/>
      <c r="B102" s="83"/>
      <c r="C102" s="84"/>
      <c r="D102" s="84"/>
      <c r="E102" s="84"/>
      <c r="F102" s="26" t="str">
        <f>IF(E102&gt;0,(VLOOKUP(E102,Calc!$C$8:$D$31,2)),"0")</f>
        <v>0</v>
      </c>
      <c r="G102" s="84"/>
      <c r="H102" s="4" t="str">
        <f>IF(G102&gt;0,(VLOOKUP(G102,Calc!$H$8:$I$31,2)),"0")</f>
        <v>0</v>
      </c>
      <c r="I102" s="84"/>
      <c r="J102" s="4" t="str">
        <f>IF(I102&gt;0,(VLOOKUP(I102,Calc!$M$8:$N$31,2)),"0")</f>
        <v>0</v>
      </c>
      <c r="K102" s="84"/>
      <c r="L102" s="4" t="str">
        <f>IF(K102&gt;0,(VLOOKUP(K102,Calc!$R$8:$S$31,2)),"0")</f>
        <v>0</v>
      </c>
      <c r="M102" s="84"/>
      <c r="N102" s="4" t="str">
        <f>IF(M102&gt;0,(VLOOKUP(M102,Calc!$W$8:$X$31,2)),"0")</f>
        <v>0</v>
      </c>
      <c r="O102" s="84"/>
      <c r="P102" s="4" t="str">
        <f>IF(O102&gt;0,(VLOOKUP(O102,Calc!$AB$8:$AC$31,2)),"0")</f>
        <v>0</v>
      </c>
      <c r="Q102" s="84"/>
      <c r="R102" s="4" t="str">
        <f>IF(Q102&gt;0,(VLOOKUP(Q102,Calc!$AG$8:$AH$31,2)),"0")</f>
        <v>0</v>
      </c>
      <c r="S102" s="84"/>
      <c r="T102" s="4" t="str">
        <f>IF(S102&gt;0,(VLOOKUP(S102,Calc!$AL$8:$AM$31,2)),"0")</f>
        <v>0</v>
      </c>
      <c r="U102" s="84"/>
      <c r="V102" s="4" t="str">
        <f>IF(U102&gt;0,(VLOOKUP(U102,Calc!$AQ$8:$AR$31,2)),"0")</f>
        <v>0</v>
      </c>
      <c r="W102" s="84"/>
      <c r="X102" s="4" t="str">
        <f>IF(W102&gt;0,(VLOOKUP(W102,Calc!$AV$8:$AW$31,2)),"0")</f>
        <v>0</v>
      </c>
      <c r="Y102" s="84"/>
      <c r="Z102" s="4" t="str">
        <f>IF(Y102&gt;0,(VLOOKUP(Y102,Calc!$BA$8:$BB$31,2)),"0")</f>
        <v>0</v>
      </c>
      <c r="AA102" s="84"/>
      <c r="AB102" s="4" t="str">
        <f>IF(AA102&gt;0,(VLOOKUP(AA102,Calc!$BF$8:$BG$31,2)),"0")</f>
        <v>0</v>
      </c>
      <c r="AC102" s="84"/>
      <c r="AD102" s="4" t="str">
        <f>IF(AC102&gt;0,(VLOOKUP(AC102,Calc!$BK$8:$BL$31,2)),"0")</f>
        <v>0</v>
      </c>
      <c r="AE102" s="84"/>
      <c r="AF102" s="84"/>
      <c r="AG102" s="84"/>
      <c r="AH102" s="84"/>
      <c r="AI102" s="24" t="str">
        <f t="shared" si="29"/>
        <v>0</v>
      </c>
      <c r="AJ102" s="84"/>
      <c r="AK102" s="84"/>
      <c r="AL102" s="84"/>
      <c r="AM102" s="84"/>
      <c r="AN102" s="24" t="str">
        <f t="shared" si="30"/>
        <v>0</v>
      </c>
      <c r="AO102" s="74">
        <f t="shared" si="18"/>
        <v>0</v>
      </c>
      <c r="AP102" s="84"/>
      <c r="AQ102" s="84"/>
      <c r="AR102" s="84"/>
      <c r="AS102" s="84"/>
      <c r="AT102" s="75">
        <f t="shared" si="21"/>
        <v>0</v>
      </c>
      <c r="AU102" s="75">
        <f t="shared" si="22"/>
        <v>21</v>
      </c>
      <c r="AV102" s="76">
        <f t="shared" si="23"/>
        <v>0</v>
      </c>
      <c r="AW102" s="76">
        <f t="shared" si="19"/>
        <v>21</v>
      </c>
      <c r="AX102" s="137">
        <f t="shared" si="24"/>
        <v>0</v>
      </c>
      <c r="AY102" s="137">
        <f t="shared" si="25"/>
        <v>21</v>
      </c>
      <c r="AZ102" s="134">
        <f t="shared" si="26"/>
        <v>0</v>
      </c>
      <c r="BA102" s="134">
        <f t="shared" si="27"/>
        <v>21</v>
      </c>
      <c r="BB102" s="77">
        <f t="shared" si="20"/>
        <v>0</v>
      </c>
      <c r="BC102" s="77">
        <f t="shared" si="28"/>
        <v>21</v>
      </c>
    </row>
    <row r="103" spans="1:55" ht="15" thickBot="1">
      <c r="A103" s="83"/>
      <c r="B103" s="83"/>
      <c r="C103" s="84"/>
      <c r="D103" s="84"/>
      <c r="E103" s="84"/>
      <c r="F103" s="26" t="str">
        <f>IF(E103&gt;0,(VLOOKUP(E103,Calc!$C$8:$D$31,2)),"0")</f>
        <v>0</v>
      </c>
      <c r="G103" s="84"/>
      <c r="H103" s="4" t="str">
        <f>IF(G103&gt;0,(VLOOKUP(G103,Calc!$H$8:$I$31,2)),"0")</f>
        <v>0</v>
      </c>
      <c r="I103" s="84"/>
      <c r="J103" s="4" t="str">
        <f>IF(I103&gt;0,(VLOOKUP(I103,Calc!$M$8:$N$31,2)),"0")</f>
        <v>0</v>
      </c>
      <c r="K103" s="84"/>
      <c r="L103" s="4" t="str">
        <f>IF(K103&gt;0,(VLOOKUP(K103,Calc!$R$8:$S$31,2)),"0")</f>
        <v>0</v>
      </c>
      <c r="M103" s="84"/>
      <c r="N103" s="4" t="str">
        <f>IF(M103&gt;0,(VLOOKUP(M103,Calc!$W$8:$X$31,2)),"0")</f>
        <v>0</v>
      </c>
      <c r="O103" s="84"/>
      <c r="P103" s="4" t="str">
        <f>IF(O103&gt;0,(VLOOKUP(O103,Calc!$AB$8:$AC$31,2)),"0")</f>
        <v>0</v>
      </c>
      <c r="Q103" s="84"/>
      <c r="R103" s="4" t="str">
        <f>IF(Q103&gt;0,(VLOOKUP(Q103,Calc!$AG$8:$AH$31,2)),"0")</f>
        <v>0</v>
      </c>
      <c r="S103" s="84"/>
      <c r="T103" s="4" t="str">
        <f>IF(S103&gt;0,(VLOOKUP(S103,Calc!$AL$8:$AM$31,2)),"0")</f>
        <v>0</v>
      </c>
      <c r="U103" s="84"/>
      <c r="V103" s="4" t="str">
        <f>IF(U103&gt;0,(VLOOKUP(U103,Calc!$AQ$8:$AR$31,2)),"0")</f>
        <v>0</v>
      </c>
      <c r="W103" s="84"/>
      <c r="X103" s="4" t="str">
        <f>IF(W103&gt;0,(VLOOKUP(W103,Calc!$AV$8:$AW$31,2)),"0")</f>
        <v>0</v>
      </c>
      <c r="Y103" s="84"/>
      <c r="Z103" s="4" t="str">
        <f>IF(Y103&gt;0,(VLOOKUP(Y103,Calc!$BA$8:$BB$31,2)),"0")</f>
        <v>0</v>
      </c>
      <c r="AA103" s="84"/>
      <c r="AB103" s="4" t="str">
        <f>IF(AA103&gt;0,(VLOOKUP(AA103,Calc!$BF$8:$BG$31,2)),"0")</f>
        <v>0</v>
      </c>
      <c r="AC103" s="84"/>
      <c r="AD103" s="4" t="str">
        <f>IF(AC103&gt;0,(VLOOKUP(AC103,Calc!$BK$8:$BL$31,2)),"0")</f>
        <v>0</v>
      </c>
      <c r="AE103" s="84"/>
      <c r="AF103" s="84"/>
      <c r="AG103" s="84"/>
      <c r="AH103" s="84"/>
      <c r="AI103" s="24" t="str">
        <f t="shared" si="29"/>
        <v>0</v>
      </c>
      <c r="AJ103" s="84"/>
      <c r="AK103" s="84"/>
      <c r="AL103" s="84"/>
      <c r="AM103" s="84"/>
      <c r="AN103" s="24" t="str">
        <f t="shared" si="30"/>
        <v>0</v>
      </c>
      <c r="AO103" s="74">
        <f t="shared" si="18"/>
        <v>0</v>
      </c>
      <c r="AP103" s="84"/>
      <c r="AQ103" s="84"/>
      <c r="AR103" s="84"/>
      <c r="AS103" s="84"/>
      <c r="AT103" s="75">
        <f t="shared" si="21"/>
        <v>0</v>
      </c>
      <c r="AU103" s="75">
        <f t="shared" si="22"/>
        <v>21</v>
      </c>
      <c r="AV103" s="76">
        <f t="shared" si="23"/>
        <v>0</v>
      </c>
      <c r="AW103" s="76">
        <f t="shared" si="19"/>
        <v>21</v>
      </c>
      <c r="AX103" s="137">
        <f t="shared" si="24"/>
        <v>0</v>
      </c>
      <c r="AY103" s="137">
        <f t="shared" si="25"/>
        <v>21</v>
      </c>
      <c r="AZ103" s="134">
        <f t="shared" si="26"/>
        <v>0</v>
      </c>
      <c r="BA103" s="134">
        <f t="shared" si="27"/>
        <v>21</v>
      </c>
      <c r="BB103" s="77">
        <f t="shared" si="20"/>
        <v>0</v>
      </c>
      <c r="BC103" s="77">
        <f t="shared" si="28"/>
        <v>21</v>
      </c>
    </row>
    <row r="104" spans="1:55" ht="15" thickBot="1">
      <c r="A104" s="83"/>
      <c r="B104" s="83"/>
      <c r="C104" s="84"/>
      <c r="D104" s="84"/>
      <c r="E104" s="84"/>
      <c r="F104" s="26" t="str">
        <f>IF(E104&gt;0,(VLOOKUP(E104,Calc!$C$8:$D$31,2)),"0")</f>
        <v>0</v>
      </c>
      <c r="G104" s="84"/>
      <c r="H104" s="4" t="str">
        <f>IF(G104&gt;0,(VLOOKUP(G104,Calc!$H$8:$I$31,2)),"0")</f>
        <v>0</v>
      </c>
      <c r="I104" s="84"/>
      <c r="J104" s="4" t="str">
        <f>IF(I104&gt;0,(VLOOKUP(I104,Calc!$M$8:$N$31,2)),"0")</f>
        <v>0</v>
      </c>
      <c r="K104" s="84"/>
      <c r="L104" s="4" t="str">
        <f>IF(K104&gt;0,(VLOOKUP(K104,Calc!$R$8:$S$31,2)),"0")</f>
        <v>0</v>
      </c>
      <c r="M104" s="84"/>
      <c r="N104" s="4" t="str">
        <f>IF(M104&gt;0,(VLOOKUP(M104,Calc!$W$8:$X$31,2)),"0")</f>
        <v>0</v>
      </c>
      <c r="O104" s="84"/>
      <c r="P104" s="4" t="str">
        <f>IF(O104&gt;0,(VLOOKUP(O104,Calc!$AB$8:$AC$31,2)),"0")</f>
        <v>0</v>
      </c>
      <c r="Q104" s="84"/>
      <c r="R104" s="4" t="str">
        <f>IF(Q104&gt;0,(VLOOKUP(Q104,Calc!$AG$8:$AH$31,2)),"0")</f>
        <v>0</v>
      </c>
      <c r="S104" s="84"/>
      <c r="T104" s="4" t="str">
        <f>IF(S104&gt;0,(VLOOKUP(S104,Calc!$AL$8:$AM$31,2)),"0")</f>
        <v>0</v>
      </c>
      <c r="U104" s="84"/>
      <c r="V104" s="4" t="str">
        <f>IF(U104&gt;0,(VLOOKUP(U104,Calc!$AQ$8:$AR$31,2)),"0")</f>
        <v>0</v>
      </c>
      <c r="W104" s="84"/>
      <c r="X104" s="4" t="str">
        <f>IF(W104&gt;0,(VLOOKUP(W104,Calc!$AV$8:$AW$31,2)),"0")</f>
        <v>0</v>
      </c>
      <c r="Y104" s="84"/>
      <c r="Z104" s="4" t="str">
        <f>IF(Y104&gt;0,(VLOOKUP(Y104,Calc!$BA$8:$BB$31,2)),"0")</f>
        <v>0</v>
      </c>
      <c r="AA104" s="84"/>
      <c r="AB104" s="4" t="str">
        <f>IF(AA104&gt;0,(VLOOKUP(AA104,Calc!$BF$8:$BG$31,2)),"0")</f>
        <v>0</v>
      </c>
      <c r="AC104" s="84"/>
      <c r="AD104" s="4" t="str">
        <f>IF(AC104&gt;0,(VLOOKUP(AC104,Calc!$BK$8:$BL$31,2)),"0")</f>
        <v>0</v>
      </c>
      <c r="AE104" s="84"/>
      <c r="AF104" s="84"/>
      <c r="AG104" s="84"/>
      <c r="AH104" s="84"/>
      <c r="AI104" s="24" t="str">
        <f t="shared" si="29"/>
        <v>0</v>
      </c>
      <c r="AJ104" s="84"/>
      <c r="AK104" s="84"/>
      <c r="AL104" s="84"/>
      <c r="AM104" s="84"/>
      <c r="AN104" s="24" t="str">
        <f t="shared" si="30"/>
        <v>0</v>
      </c>
      <c r="AO104" s="74">
        <f t="shared" si="18"/>
        <v>0</v>
      </c>
      <c r="AP104" s="84"/>
      <c r="AQ104" s="84"/>
      <c r="AR104" s="84"/>
      <c r="AS104" s="84"/>
      <c r="AT104" s="75">
        <f t="shared" si="21"/>
        <v>0</v>
      </c>
      <c r="AU104" s="75">
        <f t="shared" si="22"/>
        <v>21</v>
      </c>
      <c r="AV104" s="76">
        <f t="shared" si="23"/>
        <v>0</v>
      </c>
      <c r="AW104" s="76">
        <f t="shared" si="19"/>
        <v>21</v>
      </c>
      <c r="AX104" s="137">
        <f t="shared" si="24"/>
        <v>0</v>
      </c>
      <c r="AY104" s="137">
        <f t="shared" si="25"/>
        <v>21</v>
      </c>
      <c r="AZ104" s="134">
        <f t="shared" si="26"/>
        <v>0</v>
      </c>
      <c r="BA104" s="134">
        <f t="shared" si="27"/>
        <v>21</v>
      </c>
      <c r="BB104" s="77">
        <f t="shared" si="20"/>
        <v>0</v>
      </c>
      <c r="BC104" s="77">
        <f t="shared" si="28"/>
        <v>21</v>
      </c>
    </row>
    <row r="105" spans="1:55" ht="15" thickBot="1">
      <c r="A105" s="83"/>
      <c r="B105" s="83"/>
      <c r="C105" s="84"/>
      <c r="D105" s="84"/>
      <c r="E105" s="84"/>
      <c r="F105" s="26" t="str">
        <f>IF(E105&gt;0,(VLOOKUP(E105,Calc!$C$8:$D$31,2)),"0")</f>
        <v>0</v>
      </c>
      <c r="G105" s="84"/>
      <c r="H105" s="4" t="str">
        <f>IF(G105&gt;0,(VLOOKUP(G105,Calc!$H$8:$I$31,2)),"0")</f>
        <v>0</v>
      </c>
      <c r="I105" s="84"/>
      <c r="J105" s="4" t="str">
        <f>IF(I105&gt;0,(VLOOKUP(I105,Calc!$M$8:$N$31,2)),"0")</f>
        <v>0</v>
      </c>
      <c r="K105" s="84"/>
      <c r="L105" s="4" t="str">
        <f>IF(K105&gt;0,(VLOOKUP(K105,Calc!$R$8:$S$31,2)),"0")</f>
        <v>0</v>
      </c>
      <c r="M105" s="84"/>
      <c r="N105" s="4" t="str">
        <f>IF(M105&gt;0,(VLOOKUP(M105,Calc!$W$8:$X$31,2)),"0")</f>
        <v>0</v>
      </c>
      <c r="O105" s="84"/>
      <c r="P105" s="4" t="str">
        <f>IF(O105&gt;0,(VLOOKUP(O105,Calc!$AB$8:$AC$31,2)),"0")</f>
        <v>0</v>
      </c>
      <c r="Q105" s="84"/>
      <c r="R105" s="4" t="str">
        <f>IF(Q105&gt;0,(VLOOKUP(Q105,Calc!$AG$8:$AH$31,2)),"0")</f>
        <v>0</v>
      </c>
      <c r="S105" s="84"/>
      <c r="T105" s="4" t="str">
        <f>IF(S105&gt;0,(VLOOKUP(S105,Calc!$AL$8:$AM$31,2)),"0")</f>
        <v>0</v>
      </c>
      <c r="U105" s="84"/>
      <c r="V105" s="4" t="str">
        <f>IF(U105&gt;0,(VLOOKUP(U105,Calc!$AQ$8:$AR$31,2)),"0")</f>
        <v>0</v>
      </c>
      <c r="W105" s="84"/>
      <c r="X105" s="4" t="str">
        <f>IF(W105&gt;0,(VLOOKUP(W105,Calc!$AV$8:$AW$31,2)),"0")</f>
        <v>0</v>
      </c>
      <c r="Y105" s="84"/>
      <c r="Z105" s="4" t="str">
        <f>IF(Y105&gt;0,(VLOOKUP(Y105,Calc!$BA$8:$BB$31,2)),"0")</f>
        <v>0</v>
      </c>
      <c r="AA105" s="84"/>
      <c r="AB105" s="4" t="str">
        <f>IF(AA105&gt;0,(VLOOKUP(AA105,Calc!$BF$8:$BG$31,2)),"0")</f>
        <v>0</v>
      </c>
      <c r="AC105" s="84"/>
      <c r="AD105" s="4" t="str">
        <f>IF(AC105&gt;0,(VLOOKUP(AC105,Calc!$BK$8:$BL$31,2)),"0")</f>
        <v>0</v>
      </c>
      <c r="AE105" s="84"/>
      <c r="AF105" s="84"/>
      <c r="AG105" s="84"/>
      <c r="AH105" s="84"/>
      <c r="AI105" s="24" t="str">
        <f t="shared" si="29"/>
        <v>0</v>
      </c>
      <c r="AJ105" s="84"/>
      <c r="AK105" s="84"/>
      <c r="AL105" s="84"/>
      <c r="AM105" s="84"/>
      <c r="AN105" s="24" t="str">
        <f t="shared" si="30"/>
        <v>0</v>
      </c>
      <c r="AO105" s="74">
        <f t="shared" si="18"/>
        <v>0</v>
      </c>
      <c r="AP105" s="84"/>
      <c r="AQ105" s="84"/>
      <c r="AR105" s="84"/>
      <c r="AS105" s="84"/>
      <c r="AT105" s="75">
        <f t="shared" si="21"/>
        <v>0</v>
      </c>
      <c r="AU105" s="75">
        <f t="shared" si="22"/>
        <v>21</v>
      </c>
      <c r="AV105" s="76">
        <f t="shared" si="23"/>
        <v>0</v>
      </c>
      <c r="AW105" s="76">
        <f t="shared" si="19"/>
        <v>21</v>
      </c>
      <c r="AX105" s="137">
        <f t="shared" si="24"/>
        <v>0</v>
      </c>
      <c r="AY105" s="137">
        <f t="shared" si="25"/>
        <v>21</v>
      </c>
      <c r="AZ105" s="134">
        <f t="shared" si="26"/>
        <v>0</v>
      </c>
      <c r="BA105" s="134">
        <f t="shared" si="27"/>
        <v>21</v>
      </c>
      <c r="BB105" s="77">
        <f t="shared" si="20"/>
        <v>0</v>
      </c>
      <c r="BC105" s="77">
        <f t="shared" si="28"/>
        <v>21</v>
      </c>
    </row>
    <row r="106" spans="1:55" ht="15" thickBot="1">
      <c r="A106" s="83"/>
      <c r="B106" s="83"/>
      <c r="C106" s="84"/>
      <c r="D106" s="84"/>
      <c r="E106" s="84"/>
      <c r="F106" s="26" t="str">
        <f>IF(E106&gt;0,(VLOOKUP(E106,Calc!$C$8:$D$31,2)),"0")</f>
        <v>0</v>
      </c>
      <c r="G106" s="84"/>
      <c r="H106" s="4" t="str">
        <f>IF(G106&gt;0,(VLOOKUP(G106,Calc!$H$8:$I$31,2)),"0")</f>
        <v>0</v>
      </c>
      <c r="I106" s="84"/>
      <c r="J106" s="4" t="str">
        <f>IF(I106&gt;0,(VLOOKUP(I106,Calc!$M$8:$N$31,2)),"0")</f>
        <v>0</v>
      </c>
      <c r="K106" s="84"/>
      <c r="L106" s="4" t="str">
        <f>IF(K106&gt;0,(VLOOKUP(K106,Calc!$R$8:$S$31,2)),"0")</f>
        <v>0</v>
      </c>
      <c r="M106" s="84"/>
      <c r="N106" s="4" t="str">
        <f>IF(M106&gt;0,(VLOOKUP(M106,Calc!$W$8:$X$31,2)),"0")</f>
        <v>0</v>
      </c>
      <c r="O106" s="84"/>
      <c r="P106" s="4" t="str">
        <f>IF(O106&gt;0,(VLOOKUP(O106,Calc!$AB$8:$AC$31,2)),"0")</f>
        <v>0</v>
      </c>
      <c r="Q106" s="84"/>
      <c r="R106" s="4" t="str">
        <f>IF(Q106&gt;0,(VLOOKUP(Q106,Calc!$AG$8:$AH$31,2)),"0")</f>
        <v>0</v>
      </c>
      <c r="S106" s="84"/>
      <c r="T106" s="4" t="str">
        <f>IF(S106&gt;0,(VLOOKUP(S106,Calc!$AL$8:$AM$31,2)),"0")</f>
        <v>0</v>
      </c>
      <c r="U106" s="84"/>
      <c r="V106" s="4" t="str">
        <f>IF(U106&gt;0,(VLOOKUP(U106,Calc!$AQ$8:$AR$31,2)),"0")</f>
        <v>0</v>
      </c>
      <c r="W106" s="84"/>
      <c r="X106" s="4" t="str">
        <f>IF(W106&gt;0,(VLOOKUP(W106,Calc!$AV$8:$AW$31,2)),"0")</f>
        <v>0</v>
      </c>
      <c r="Y106" s="84"/>
      <c r="Z106" s="4" t="str">
        <f>IF(Y106&gt;0,(VLOOKUP(Y106,Calc!$BA$8:$BB$31,2)),"0")</f>
        <v>0</v>
      </c>
      <c r="AA106" s="84"/>
      <c r="AB106" s="4" t="str">
        <f>IF(AA106&gt;0,(VLOOKUP(AA106,Calc!$BF$8:$BG$31,2)),"0")</f>
        <v>0</v>
      </c>
      <c r="AC106" s="84"/>
      <c r="AD106" s="4" t="str">
        <f>IF(AC106&gt;0,(VLOOKUP(AC106,Calc!$BK$8:$BL$31,2)),"0")</f>
        <v>0</v>
      </c>
      <c r="AE106" s="84"/>
      <c r="AF106" s="84"/>
      <c r="AG106" s="84"/>
      <c r="AH106" s="84"/>
      <c r="AI106" s="24" t="str">
        <f t="shared" si="29"/>
        <v>0</v>
      </c>
      <c r="AJ106" s="84"/>
      <c r="AK106" s="84"/>
      <c r="AL106" s="84"/>
      <c r="AM106" s="84"/>
      <c r="AN106" s="24" t="str">
        <f t="shared" si="30"/>
        <v>0</v>
      </c>
      <c r="AO106" s="74">
        <f t="shared" si="18"/>
        <v>0</v>
      </c>
      <c r="AP106" s="84"/>
      <c r="AQ106" s="84"/>
      <c r="AR106" s="84"/>
      <c r="AS106" s="84"/>
      <c r="AT106" s="75">
        <f t="shared" si="21"/>
        <v>0</v>
      </c>
      <c r="AU106" s="75">
        <f t="shared" si="22"/>
        <v>21</v>
      </c>
      <c r="AV106" s="76">
        <f t="shared" si="23"/>
        <v>0</v>
      </c>
      <c r="AW106" s="76">
        <f t="shared" si="19"/>
        <v>21</v>
      </c>
      <c r="AX106" s="137">
        <f t="shared" si="24"/>
        <v>0</v>
      </c>
      <c r="AY106" s="137">
        <f t="shared" si="25"/>
        <v>21</v>
      </c>
      <c r="AZ106" s="134">
        <f t="shared" si="26"/>
        <v>0</v>
      </c>
      <c r="BA106" s="134">
        <f t="shared" si="27"/>
        <v>21</v>
      </c>
      <c r="BB106" s="77">
        <f t="shared" si="20"/>
        <v>0</v>
      </c>
      <c r="BC106" s="77">
        <f t="shared" si="28"/>
        <v>21</v>
      </c>
    </row>
    <row r="107" spans="1:55" ht="15" thickBot="1">
      <c r="A107" s="83"/>
      <c r="B107" s="83"/>
      <c r="C107" s="84"/>
      <c r="D107" s="84"/>
      <c r="E107" s="84"/>
      <c r="F107" s="26" t="str">
        <f>IF(E107&gt;0,(VLOOKUP(E107,Calc!$C$8:$D$31,2)),"0")</f>
        <v>0</v>
      </c>
      <c r="G107" s="84"/>
      <c r="H107" s="4" t="str">
        <f>IF(G107&gt;0,(VLOOKUP(G107,Calc!$H$8:$I$31,2)),"0")</f>
        <v>0</v>
      </c>
      <c r="I107" s="84"/>
      <c r="J107" s="4" t="str">
        <f>IF(I107&gt;0,(VLOOKUP(I107,Calc!$M$8:$N$31,2)),"0")</f>
        <v>0</v>
      </c>
      <c r="K107" s="84"/>
      <c r="L107" s="4" t="str">
        <f>IF(K107&gt;0,(VLOOKUP(K107,Calc!$R$8:$S$31,2)),"0")</f>
        <v>0</v>
      </c>
      <c r="M107" s="84"/>
      <c r="N107" s="4" t="str">
        <f>IF(M107&gt;0,(VLOOKUP(M107,Calc!$W$8:$X$31,2)),"0")</f>
        <v>0</v>
      </c>
      <c r="O107" s="84"/>
      <c r="P107" s="4" t="str">
        <f>IF(O107&gt;0,(VLOOKUP(O107,Calc!$AB$8:$AC$31,2)),"0")</f>
        <v>0</v>
      </c>
      <c r="Q107" s="84"/>
      <c r="R107" s="4" t="str">
        <f>IF(Q107&gt;0,(VLOOKUP(Q107,Calc!$AG$8:$AH$31,2)),"0")</f>
        <v>0</v>
      </c>
      <c r="S107" s="84"/>
      <c r="T107" s="4" t="str">
        <f>IF(S107&gt;0,(VLOOKUP(S107,Calc!$AL$8:$AM$31,2)),"0")</f>
        <v>0</v>
      </c>
      <c r="U107" s="84"/>
      <c r="V107" s="4" t="str">
        <f>IF(U107&gt;0,(VLOOKUP(U107,Calc!$AQ$8:$AR$31,2)),"0")</f>
        <v>0</v>
      </c>
      <c r="W107" s="84"/>
      <c r="X107" s="4" t="str">
        <f>IF(W107&gt;0,(VLOOKUP(W107,Calc!$AV$8:$AW$31,2)),"0")</f>
        <v>0</v>
      </c>
      <c r="Y107" s="84"/>
      <c r="Z107" s="4" t="str">
        <f>IF(Y107&gt;0,(VLOOKUP(Y107,Calc!$BA$8:$BB$31,2)),"0")</f>
        <v>0</v>
      </c>
      <c r="AA107" s="84"/>
      <c r="AB107" s="4" t="str">
        <f>IF(AA107&gt;0,(VLOOKUP(AA107,Calc!$BF$8:$BG$31,2)),"0")</f>
        <v>0</v>
      </c>
      <c r="AC107" s="84"/>
      <c r="AD107" s="4" t="str">
        <f>IF(AC107&gt;0,(VLOOKUP(AC107,Calc!$BK$8:$BL$31,2)),"0")</f>
        <v>0</v>
      </c>
      <c r="AE107" s="84"/>
      <c r="AF107" s="84"/>
      <c r="AG107" s="84"/>
      <c r="AH107" s="84"/>
      <c r="AI107" s="24" t="str">
        <f t="shared" si="29"/>
        <v>0</v>
      </c>
      <c r="AJ107" s="84"/>
      <c r="AK107" s="84"/>
      <c r="AL107" s="84"/>
      <c r="AM107" s="84"/>
      <c r="AN107" s="24" t="str">
        <f t="shared" si="30"/>
        <v>0</v>
      </c>
      <c r="AO107" s="74">
        <f t="shared" si="18"/>
        <v>0</v>
      </c>
      <c r="AP107" s="84"/>
      <c r="AQ107" s="84"/>
      <c r="AR107" s="84"/>
      <c r="AS107" s="84"/>
      <c r="AT107" s="75">
        <f t="shared" si="21"/>
        <v>0</v>
      </c>
      <c r="AU107" s="75">
        <f t="shared" si="22"/>
        <v>21</v>
      </c>
      <c r="AV107" s="76">
        <f t="shared" si="23"/>
        <v>0</v>
      </c>
      <c r="AW107" s="76">
        <f t="shared" si="19"/>
        <v>21</v>
      </c>
      <c r="AX107" s="137">
        <f t="shared" si="24"/>
        <v>0</v>
      </c>
      <c r="AY107" s="137">
        <f t="shared" si="25"/>
        <v>21</v>
      </c>
      <c r="AZ107" s="134">
        <f t="shared" si="26"/>
        <v>0</v>
      </c>
      <c r="BA107" s="134">
        <f t="shared" si="27"/>
        <v>21</v>
      </c>
      <c r="BB107" s="77">
        <f t="shared" si="20"/>
        <v>0</v>
      </c>
      <c r="BC107" s="77">
        <f t="shared" si="28"/>
        <v>21</v>
      </c>
    </row>
    <row r="108" spans="1:55" ht="15" thickBot="1">
      <c r="A108" s="83"/>
      <c r="B108" s="83"/>
      <c r="C108" s="84"/>
      <c r="D108" s="84"/>
      <c r="E108" s="84"/>
      <c r="F108" s="26" t="str">
        <f>IF(E108&gt;0,(VLOOKUP(E108,Calc!$C$8:$D$31,2)),"0")</f>
        <v>0</v>
      </c>
      <c r="G108" s="84"/>
      <c r="H108" s="4" t="str">
        <f>IF(G108&gt;0,(VLOOKUP(G108,Calc!$H$8:$I$31,2)),"0")</f>
        <v>0</v>
      </c>
      <c r="I108" s="84"/>
      <c r="J108" s="4" t="str">
        <f>IF(I108&gt;0,(VLOOKUP(I108,Calc!$M$8:$N$31,2)),"0")</f>
        <v>0</v>
      </c>
      <c r="K108" s="84"/>
      <c r="L108" s="4" t="str">
        <f>IF(K108&gt;0,(VLOOKUP(K108,Calc!$R$8:$S$31,2)),"0")</f>
        <v>0</v>
      </c>
      <c r="M108" s="84"/>
      <c r="N108" s="4" t="str">
        <f>IF(M108&gt;0,(VLOOKUP(M108,Calc!$W$8:$X$31,2)),"0")</f>
        <v>0</v>
      </c>
      <c r="O108" s="84"/>
      <c r="P108" s="4" t="str">
        <f>IF(O108&gt;0,(VLOOKUP(O108,Calc!$AB$8:$AC$31,2)),"0")</f>
        <v>0</v>
      </c>
      <c r="Q108" s="84"/>
      <c r="R108" s="4" t="str">
        <f>IF(Q108&gt;0,(VLOOKUP(Q108,Calc!$AG$8:$AH$31,2)),"0")</f>
        <v>0</v>
      </c>
      <c r="S108" s="84"/>
      <c r="T108" s="4" t="str">
        <f>IF(S108&gt;0,(VLOOKUP(S108,Calc!$AL$8:$AM$31,2)),"0")</f>
        <v>0</v>
      </c>
      <c r="U108" s="84"/>
      <c r="V108" s="4" t="str">
        <f>IF(U108&gt;0,(VLOOKUP(U108,Calc!$AQ$8:$AR$31,2)),"0")</f>
        <v>0</v>
      </c>
      <c r="W108" s="84"/>
      <c r="X108" s="4" t="str">
        <f>IF(W108&gt;0,(VLOOKUP(W108,Calc!$AV$8:$AW$31,2)),"0")</f>
        <v>0</v>
      </c>
      <c r="Y108" s="84"/>
      <c r="Z108" s="4" t="str">
        <f>IF(Y108&gt;0,(VLOOKUP(Y108,Calc!$BA$8:$BB$31,2)),"0")</f>
        <v>0</v>
      </c>
      <c r="AA108" s="84"/>
      <c r="AB108" s="4" t="str">
        <f>IF(AA108&gt;0,(VLOOKUP(AA108,Calc!$BF$8:$BG$31,2)),"0")</f>
        <v>0</v>
      </c>
      <c r="AC108" s="84"/>
      <c r="AD108" s="4" t="str">
        <f>IF(AC108&gt;0,(VLOOKUP(AC108,Calc!$BK$8:$BL$31,2)),"0")</f>
        <v>0</v>
      </c>
      <c r="AE108" s="84"/>
      <c r="AF108" s="84"/>
      <c r="AG108" s="84"/>
      <c r="AH108" s="84"/>
      <c r="AI108" s="24" t="str">
        <f t="shared" si="29"/>
        <v>0</v>
      </c>
      <c r="AJ108" s="84"/>
      <c r="AK108" s="84"/>
      <c r="AL108" s="84"/>
      <c r="AM108" s="84"/>
      <c r="AN108" s="24" t="str">
        <f t="shared" si="30"/>
        <v>0</v>
      </c>
      <c r="AO108" s="74">
        <f t="shared" si="18"/>
        <v>0</v>
      </c>
      <c r="AP108" s="84"/>
      <c r="AQ108" s="84"/>
      <c r="AR108" s="84"/>
      <c r="AS108" s="84"/>
      <c r="AT108" s="75">
        <f t="shared" si="21"/>
        <v>0</v>
      </c>
      <c r="AU108" s="75">
        <f t="shared" si="22"/>
        <v>21</v>
      </c>
      <c r="AV108" s="76">
        <f t="shared" si="23"/>
        <v>0</v>
      </c>
      <c r="AW108" s="76">
        <f t="shared" si="19"/>
        <v>21</v>
      </c>
      <c r="AX108" s="137">
        <f t="shared" si="24"/>
        <v>0</v>
      </c>
      <c r="AY108" s="137">
        <f t="shared" si="25"/>
        <v>21</v>
      </c>
      <c r="AZ108" s="134">
        <f t="shared" si="26"/>
        <v>0</v>
      </c>
      <c r="BA108" s="134">
        <f t="shared" si="27"/>
        <v>21</v>
      </c>
      <c r="BB108" s="77">
        <f t="shared" si="20"/>
        <v>0</v>
      </c>
      <c r="BC108" s="77">
        <f t="shared" si="28"/>
        <v>21</v>
      </c>
    </row>
    <row r="109" spans="1:55" ht="15" thickBot="1">
      <c r="A109" s="83"/>
      <c r="B109" s="83"/>
      <c r="C109" s="84"/>
      <c r="D109" s="84"/>
      <c r="E109" s="84"/>
      <c r="F109" s="26" t="str">
        <f>IF(E109&gt;0,(VLOOKUP(E109,Calc!$C$8:$D$31,2)),"0")</f>
        <v>0</v>
      </c>
      <c r="G109" s="84"/>
      <c r="H109" s="4" t="str">
        <f>IF(G109&gt;0,(VLOOKUP(G109,Calc!$H$8:$I$31,2)),"0")</f>
        <v>0</v>
      </c>
      <c r="I109" s="84"/>
      <c r="J109" s="4" t="str">
        <f>IF(I109&gt;0,(VLOOKUP(I109,Calc!$M$8:$N$31,2)),"0")</f>
        <v>0</v>
      </c>
      <c r="K109" s="84"/>
      <c r="L109" s="4" t="str">
        <f>IF(K109&gt;0,(VLOOKUP(K109,Calc!$R$8:$S$31,2)),"0")</f>
        <v>0</v>
      </c>
      <c r="M109" s="84"/>
      <c r="N109" s="4" t="str">
        <f>IF(M109&gt;0,(VLOOKUP(M109,Calc!$W$8:$X$31,2)),"0")</f>
        <v>0</v>
      </c>
      <c r="O109" s="84"/>
      <c r="P109" s="4" t="str">
        <f>IF(O109&gt;0,(VLOOKUP(O109,Calc!$AB$8:$AC$31,2)),"0")</f>
        <v>0</v>
      </c>
      <c r="Q109" s="84"/>
      <c r="R109" s="4" t="str">
        <f>IF(Q109&gt;0,(VLOOKUP(Q109,Calc!$AG$8:$AH$31,2)),"0")</f>
        <v>0</v>
      </c>
      <c r="S109" s="84"/>
      <c r="T109" s="4" t="str">
        <f>IF(S109&gt;0,(VLOOKUP(S109,Calc!$AL$8:$AM$31,2)),"0")</f>
        <v>0</v>
      </c>
      <c r="U109" s="84"/>
      <c r="V109" s="4" t="str">
        <f>IF(U109&gt;0,(VLOOKUP(U109,Calc!$AQ$8:$AR$31,2)),"0")</f>
        <v>0</v>
      </c>
      <c r="W109" s="84"/>
      <c r="X109" s="4" t="str">
        <f>IF(W109&gt;0,(VLOOKUP(W109,Calc!$AV$8:$AW$31,2)),"0")</f>
        <v>0</v>
      </c>
      <c r="Y109" s="84"/>
      <c r="Z109" s="4" t="str">
        <f>IF(Y109&gt;0,(VLOOKUP(Y109,Calc!$BA$8:$BB$31,2)),"0")</f>
        <v>0</v>
      </c>
      <c r="AA109" s="84"/>
      <c r="AB109" s="4" t="str">
        <f>IF(AA109&gt;0,(VLOOKUP(AA109,Calc!$BF$8:$BG$31,2)),"0")</f>
        <v>0</v>
      </c>
      <c r="AC109" s="84"/>
      <c r="AD109" s="4" t="str">
        <f>IF(AC109&gt;0,(VLOOKUP(AC109,Calc!$BK$8:$BL$31,2)),"0")</f>
        <v>0</v>
      </c>
      <c r="AE109" s="84"/>
      <c r="AF109" s="84"/>
      <c r="AG109" s="84"/>
      <c r="AH109" s="84"/>
      <c r="AI109" s="24" t="str">
        <f t="shared" si="29"/>
        <v>0</v>
      </c>
      <c r="AJ109" s="84"/>
      <c r="AK109" s="84"/>
      <c r="AL109" s="84"/>
      <c r="AM109" s="84"/>
      <c r="AN109" s="24" t="str">
        <f t="shared" si="30"/>
        <v>0</v>
      </c>
      <c r="AO109" s="74">
        <f t="shared" si="18"/>
        <v>0</v>
      </c>
      <c r="AP109" s="84"/>
      <c r="AQ109" s="84"/>
      <c r="AR109" s="84"/>
      <c r="AS109" s="84"/>
      <c r="AT109" s="75">
        <f t="shared" si="21"/>
        <v>0</v>
      </c>
      <c r="AU109" s="75">
        <f t="shared" si="22"/>
        <v>21</v>
      </c>
      <c r="AV109" s="76">
        <f aca="true" t="shared" si="31" ref="AV109:AV140">SUM(AR109,P109,N109)</f>
        <v>0</v>
      </c>
      <c r="AW109" s="76">
        <f t="shared" si="19"/>
        <v>21</v>
      </c>
      <c r="AX109" s="137">
        <f t="shared" si="24"/>
        <v>0</v>
      </c>
      <c r="AY109" s="137">
        <f t="shared" si="25"/>
        <v>21</v>
      </c>
      <c r="AZ109" s="134">
        <f t="shared" si="26"/>
        <v>0</v>
      </c>
      <c r="BA109" s="134">
        <f t="shared" si="27"/>
        <v>21</v>
      </c>
      <c r="BB109" s="77">
        <f t="shared" si="20"/>
        <v>0</v>
      </c>
      <c r="BC109" s="77">
        <f t="shared" si="28"/>
        <v>21</v>
      </c>
    </row>
    <row r="110" spans="1:55" ht="15" thickBot="1">
      <c r="A110" s="83"/>
      <c r="B110" s="83"/>
      <c r="C110" s="84"/>
      <c r="D110" s="84"/>
      <c r="E110" s="84"/>
      <c r="F110" s="26" t="str">
        <f>IF(E110&gt;0,(VLOOKUP(E110,Calc!$C$8:$D$31,2)),"0")</f>
        <v>0</v>
      </c>
      <c r="G110" s="84"/>
      <c r="H110" s="4" t="str">
        <f>IF(G110&gt;0,(VLOOKUP(G110,Calc!$H$8:$I$31,2)),"0")</f>
        <v>0</v>
      </c>
      <c r="I110" s="84"/>
      <c r="J110" s="4" t="str">
        <f>IF(I110&gt;0,(VLOOKUP(I110,Calc!$M$8:$N$31,2)),"0")</f>
        <v>0</v>
      </c>
      <c r="K110" s="84"/>
      <c r="L110" s="4" t="str">
        <f>IF(K110&gt;0,(VLOOKUP(K110,Calc!$R$8:$S$31,2)),"0")</f>
        <v>0</v>
      </c>
      <c r="M110" s="84"/>
      <c r="N110" s="4" t="str">
        <f>IF(M110&gt;0,(VLOOKUP(M110,Calc!$W$8:$X$31,2)),"0")</f>
        <v>0</v>
      </c>
      <c r="O110" s="84"/>
      <c r="P110" s="4" t="str">
        <f>IF(O110&gt;0,(VLOOKUP(O110,Calc!$AB$8:$AC$31,2)),"0")</f>
        <v>0</v>
      </c>
      <c r="Q110" s="84"/>
      <c r="R110" s="4" t="str">
        <f>IF(Q110&gt;0,(VLOOKUP(Q110,Calc!$AG$8:$AH$31,2)),"0")</f>
        <v>0</v>
      </c>
      <c r="S110" s="84"/>
      <c r="T110" s="4" t="str">
        <f>IF(S110&gt;0,(VLOOKUP(S110,Calc!$AL$8:$AM$31,2)),"0")</f>
        <v>0</v>
      </c>
      <c r="U110" s="84"/>
      <c r="V110" s="4" t="str">
        <f>IF(U110&gt;0,(VLOOKUP(U110,Calc!$AQ$8:$AR$31,2)),"0")</f>
        <v>0</v>
      </c>
      <c r="W110" s="84"/>
      <c r="X110" s="4" t="str">
        <f>IF(W110&gt;0,(VLOOKUP(W110,Calc!$AV$8:$AW$31,2)),"0")</f>
        <v>0</v>
      </c>
      <c r="Y110" s="84"/>
      <c r="Z110" s="4" t="str">
        <f>IF(Y110&gt;0,(VLOOKUP(Y110,Calc!$BA$8:$BB$31,2)),"0")</f>
        <v>0</v>
      </c>
      <c r="AA110" s="84"/>
      <c r="AB110" s="4" t="str">
        <f>IF(AA110&gt;0,(VLOOKUP(AA110,Calc!$BF$8:$BG$31,2)),"0")</f>
        <v>0</v>
      </c>
      <c r="AC110" s="84"/>
      <c r="AD110" s="4" t="str">
        <f>IF(AC110&gt;0,(VLOOKUP(AC110,Calc!$BK$8:$BL$31,2)),"0")</f>
        <v>0</v>
      </c>
      <c r="AE110" s="84"/>
      <c r="AF110" s="84"/>
      <c r="AG110" s="84"/>
      <c r="AH110" s="84"/>
      <c r="AI110" s="24" t="str">
        <f t="shared" si="29"/>
        <v>0</v>
      </c>
      <c r="AJ110" s="84"/>
      <c r="AK110" s="84"/>
      <c r="AL110" s="84"/>
      <c r="AM110" s="84"/>
      <c r="AN110" s="24" t="str">
        <f t="shared" si="30"/>
        <v>0</v>
      </c>
      <c r="AO110" s="74">
        <f t="shared" si="18"/>
        <v>0</v>
      </c>
      <c r="AP110" s="84"/>
      <c r="AQ110" s="84"/>
      <c r="AR110" s="84"/>
      <c r="AS110" s="84"/>
      <c r="AT110" s="75">
        <f t="shared" si="21"/>
        <v>0</v>
      </c>
      <c r="AU110" s="75">
        <f t="shared" si="22"/>
        <v>21</v>
      </c>
      <c r="AV110" s="76">
        <f t="shared" si="31"/>
        <v>0</v>
      </c>
      <c r="AW110" s="76">
        <f t="shared" si="19"/>
        <v>21</v>
      </c>
      <c r="AX110" s="137">
        <f t="shared" si="24"/>
        <v>0</v>
      </c>
      <c r="AY110" s="137">
        <f t="shared" si="25"/>
        <v>21</v>
      </c>
      <c r="AZ110" s="134">
        <f t="shared" si="26"/>
        <v>0</v>
      </c>
      <c r="BA110" s="134">
        <f t="shared" si="27"/>
        <v>21</v>
      </c>
      <c r="BB110" s="77">
        <f t="shared" si="20"/>
        <v>0</v>
      </c>
      <c r="BC110" s="77">
        <f t="shared" si="28"/>
        <v>21</v>
      </c>
    </row>
    <row r="111" spans="1:55" ht="15" thickBot="1">
      <c r="A111" s="83"/>
      <c r="B111" s="83"/>
      <c r="C111" s="84"/>
      <c r="D111" s="84"/>
      <c r="E111" s="84"/>
      <c r="F111" s="26" t="str">
        <f>IF(E111&gt;0,(VLOOKUP(E111,Calc!$C$8:$D$31,2)),"0")</f>
        <v>0</v>
      </c>
      <c r="G111" s="84"/>
      <c r="H111" s="4" t="str">
        <f>IF(G111&gt;0,(VLOOKUP(G111,Calc!$H$8:$I$31,2)),"0")</f>
        <v>0</v>
      </c>
      <c r="I111" s="84"/>
      <c r="J111" s="4" t="str">
        <f>IF(I111&gt;0,(VLOOKUP(I111,Calc!$M$8:$N$31,2)),"0")</f>
        <v>0</v>
      </c>
      <c r="K111" s="84"/>
      <c r="L111" s="4" t="str">
        <f>IF(K111&gt;0,(VLOOKUP(K111,Calc!$R$8:$S$31,2)),"0")</f>
        <v>0</v>
      </c>
      <c r="M111" s="84"/>
      <c r="N111" s="4" t="str">
        <f>IF(M111&gt;0,(VLOOKUP(M111,Calc!$W$8:$X$31,2)),"0")</f>
        <v>0</v>
      </c>
      <c r="O111" s="84"/>
      <c r="P111" s="4" t="str">
        <f>IF(O111&gt;0,(VLOOKUP(O111,Calc!$AB$8:$AC$31,2)),"0")</f>
        <v>0</v>
      </c>
      <c r="Q111" s="84"/>
      <c r="R111" s="4" t="str">
        <f>IF(Q111&gt;0,(VLOOKUP(Q111,Calc!$AG$8:$AH$31,2)),"0")</f>
        <v>0</v>
      </c>
      <c r="S111" s="84"/>
      <c r="T111" s="4" t="str">
        <f>IF(S111&gt;0,(VLOOKUP(S111,Calc!$AL$8:$AM$31,2)),"0")</f>
        <v>0</v>
      </c>
      <c r="U111" s="84"/>
      <c r="V111" s="4" t="str">
        <f>IF(U111&gt;0,(VLOOKUP(U111,Calc!$AQ$8:$AR$31,2)),"0")</f>
        <v>0</v>
      </c>
      <c r="W111" s="84"/>
      <c r="X111" s="4" t="str">
        <f>IF(W111&gt;0,(VLOOKUP(W111,Calc!$AV$8:$AW$31,2)),"0")</f>
        <v>0</v>
      </c>
      <c r="Y111" s="84"/>
      <c r="Z111" s="4" t="str">
        <f>IF(Y111&gt;0,(VLOOKUP(Y111,Calc!$BA$8:$BB$31,2)),"0")</f>
        <v>0</v>
      </c>
      <c r="AA111" s="84"/>
      <c r="AB111" s="4" t="str">
        <f>IF(AA111&gt;0,(VLOOKUP(AA111,Calc!$BF$8:$BG$31,2)),"0")</f>
        <v>0</v>
      </c>
      <c r="AC111" s="84"/>
      <c r="AD111" s="4" t="str">
        <f>IF(AC111&gt;0,(VLOOKUP(AC111,Calc!$BK$8:$BL$31,2)),"0")</f>
        <v>0</v>
      </c>
      <c r="AE111" s="84"/>
      <c r="AF111" s="84"/>
      <c r="AG111" s="84"/>
      <c r="AH111" s="84"/>
      <c r="AI111" s="24" t="str">
        <f t="shared" si="29"/>
        <v>0</v>
      </c>
      <c r="AJ111" s="84"/>
      <c r="AK111" s="84"/>
      <c r="AL111" s="84"/>
      <c r="AM111" s="84"/>
      <c r="AN111" s="24" t="str">
        <f t="shared" si="30"/>
        <v>0</v>
      </c>
      <c r="AO111" s="74">
        <f t="shared" si="18"/>
        <v>0</v>
      </c>
      <c r="AP111" s="84"/>
      <c r="AQ111" s="84"/>
      <c r="AR111" s="84"/>
      <c r="AS111" s="84"/>
      <c r="AT111" s="75">
        <f t="shared" si="21"/>
        <v>0</v>
      </c>
      <c r="AU111" s="75">
        <f t="shared" si="22"/>
        <v>21</v>
      </c>
      <c r="AV111" s="76">
        <f t="shared" si="31"/>
        <v>0</v>
      </c>
      <c r="AW111" s="76">
        <f t="shared" si="19"/>
        <v>21</v>
      </c>
      <c r="AX111" s="137">
        <f t="shared" si="24"/>
        <v>0</v>
      </c>
      <c r="AY111" s="137">
        <f t="shared" si="25"/>
        <v>21</v>
      </c>
      <c r="AZ111" s="134">
        <f t="shared" si="26"/>
        <v>0</v>
      </c>
      <c r="BA111" s="134">
        <f t="shared" si="27"/>
        <v>21</v>
      </c>
      <c r="BB111" s="77">
        <f t="shared" si="20"/>
        <v>0</v>
      </c>
      <c r="BC111" s="77">
        <f t="shared" si="28"/>
        <v>21</v>
      </c>
    </row>
    <row r="112" spans="1:55" ht="15" thickBot="1">
      <c r="A112" s="83"/>
      <c r="B112" s="83"/>
      <c r="C112" s="84"/>
      <c r="D112" s="84"/>
      <c r="E112" s="84"/>
      <c r="F112" s="26" t="str">
        <f>IF(E112&gt;0,(VLOOKUP(E112,Calc!$C$8:$D$31,2)),"0")</f>
        <v>0</v>
      </c>
      <c r="G112" s="84"/>
      <c r="H112" s="4" t="str">
        <f>IF(G112&gt;0,(VLOOKUP(G112,Calc!$H$8:$I$31,2)),"0")</f>
        <v>0</v>
      </c>
      <c r="I112" s="84"/>
      <c r="J112" s="4" t="str">
        <f>IF(I112&gt;0,(VLOOKUP(I112,Calc!$M$8:$N$31,2)),"0")</f>
        <v>0</v>
      </c>
      <c r="K112" s="84"/>
      <c r="L112" s="4" t="str">
        <f>IF(K112&gt;0,(VLOOKUP(K112,Calc!$R$8:$S$31,2)),"0")</f>
        <v>0</v>
      </c>
      <c r="M112" s="84"/>
      <c r="N112" s="4" t="str">
        <f>IF(M112&gt;0,(VLOOKUP(M112,Calc!$W$8:$X$31,2)),"0")</f>
        <v>0</v>
      </c>
      <c r="O112" s="84"/>
      <c r="P112" s="4" t="str">
        <f>IF(O112&gt;0,(VLOOKUP(O112,Calc!$AB$8:$AC$31,2)),"0")</f>
        <v>0</v>
      </c>
      <c r="Q112" s="84"/>
      <c r="R112" s="4" t="str">
        <f>IF(Q112&gt;0,(VLOOKUP(Q112,Calc!$AG$8:$AH$31,2)),"0")</f>
        <v>0</v>
      </c>
      <c r="S112" s="84"/>
      <c r="T112" s="4" t="str">
        <f>IF(S112&gt;0,(VLOOKUP(S112,Calc!$AL$8:$AM$31,2)),"0")</f>
        <v>0</v>
      </c>
      <c r="U112" s="84"/>
      <c r="V112" s="4" t="str">
        <f>IF(U112&gt;0,(VLOOKUP(U112,Calc!$AQ$8:$AR$31,2)),"0")</f>
        <v>0</v>
      </c>
      <c r="W112" s="84"/>
      <c r="X112" s="4" t="str">
        <f>IF(W112&gt;0,(VLOOKUP(W112,Calc!$AV$8:$AW$31,2)),"0")</f>
        <v>0</v>
      </c>
      <c r="Y112" s="84"/>
      <c r="Z112" s="4" t="str">
        <f>IF(Y112&gt;0,(VLOOKUP(Y112,Calc!$BA$8:$BB$31,2)),"0")</f>
        <v>0</v>
      </c>
      <c r="AA112" s="84"/>
      <c r="AB112" s="4" t="str">
        <f>IF(AA112&gt;0,(VLOOKUP(AA112,Calc!$BF$8:$BG$31,2)),"0")</f>
        <v>0</v>
      </c>
      <c r="AC112" s="84"/>
      <c r="AD112" s="4" t="str">
        <f>IF(AC112&gt;0,(VLOOKUP(AC112,Calc!$BK$8:$BL$31,2)),"0")</f>
        <v>0</v>
      </c>
      <c r="AE112" s="84"/>
      <c r="AF112" s="84"/>
      <c r="AG112" s="84"/>
      <c r="AH112" s="84"/>
      <c r="AI112" s="24" t="str">
        <f t="shared" si="29"/>
        <v>0</v>
      </c>
      <c r="AJ112" s="84"/>
      <c r="AK112" s="84"/>
      <c r="AL112" s="84"/>
      <c r="AM112" s="84"/>
      <c r="AN112" s="24" t="str">
        <f t="shared" si="30"/>
        <v>0</v>
      </c>
      <c r="AO112" s="74">
        <f t="shared" si="18"/>
        <v>0</v>
      </c>
      <c r="AP112" s="84"/>
      <c r="AQ112" s="84"/>
      <c r="AR112" s="84"/>
      <c r="AS112" s="84"/>
      <c r="AT112" s="75">
        <f t="shared" si="21"/>
        <v>0</v>
      </c>
      <c r="AU112" s="75">
        <f t="shared" si="22"/>
        <v>21</v>
      </c>
      <c r="AV112" s="76">
        <f t="shared" si="31"/>
        <v>0</v>
      </c>
      <c r="AW112" s="76">
        <f t="shared" si="19"/>
        <v>21</v>
      </c>
      <c r="AX112" s="137">
        <f t="shared" si="24"/>
        <v>0</v>
      </c>
      <c r="AY112" s="137">
        <f t="shared" si="25"/>
        <v>21</v>
      </c>
      <c r="AZ112" s="134">
        <f t="shared" si="26"/>
        <v>0</v>
      </c>
      <c r="BA112" s="134">
        <f t="shared" si="27"/>
        <v>21</v>
      </c>
      <c r="BB112" s="77">
        <f t="shared" si="20"/>
        <v>0</v>
      </c>
      <c r="BC112" s="77">
        <f t="shared" si="28"/>
        <v>21</v>
      </c>
    </row>
    <row r="113" spans="1:55" ht="15" thickBot="1">
      <c r="A113" s="83"/>
      <c r="B113" s="83"/>
      <c r="C113" s="84"/>
      <c r="D113" s="84"/>
      <c r="E113" s="84"/>
      <c r="F113" s="26" t="str">
        <f>IF(E113&gt;0,(VLOOKUP(E113,Calc!$C$8:$D$31,2)),"0")</f>
        <v>0</v>
      </c>
      <c r="G113" s="84"/>
      <c r="H113" s="4" t="str">
        <f>IF(G113&gt;0,(VLOOKUP(G113,Calc!$H$8:$I$31,2)),"0")</f>
        <v>0</v>
      </c>
      <c r="I113" s="84"/>
      <c r="J113" s="4" t="str">
        <f>IF(I113&gt;0,(VLOOKUP(I113,Calc!$M$8:$N$31,2)),"0")</f>
        <v>0</v>
      </c>
      <c r="K113" s="84"/>
      <c r="L113" s="4" t="str">
        <f>IF(K113&gt;0,(VLOOKUP(K113,Calc!$R$8:$S$31,2)),"0")</f>
        <v>0</v>
      </c>
      <c r="M113" s="84"/>
      <c r="N113" s="4" t="str">
        <f>IF(M113&gt;0,(VLOOKUP(M113,Calc!$W$8:$X$31,2)),"0")</f>
        <v>0</v>
      </c>
      <c r="O113" s="84"/>
      <c r="P113" s="4" t="str">
        <f>IF(O113&gt;0,(VLOOKUP(O113,Calc!$AB$8:$AC$31,2)),"0")</f>
        <v>0</v>
      </c>
      <c r="Q113" s="84"/>
      <c r="R113" s="4" t="str">
        <f>IF(Q113&gt;0,(VLOOKUP(Q113,Calc!$AG$8:$AH$31,2)),"0")</f>
        <v>0</v>
      </c>
      <c r="S113" s="84"/>
      <c r="T113" s="4" t="str">
        <f>IF(S113&gt;0,(VLOOKUP(S113,Calc!$AL$8:$AM$31,2)),"0")</f>
        <v>0</v>
      </c>
      <c r="U113" s="84"/>
      <c r="V113" s="4" t="str">
        <f>IF(U113&gt;0,(VLOOKUP(U113,Calc!$AQ$8:$AR$31,2)),"0")</f>
        <v>0</v>
      </c>
      <c r="W113" s="84"/>
      <c r="X113" s="4" t="str">
        <f>IF(W113&gt;0,(VLOOKUP(W113,Calc!$AV$8:$AW$31,2)),"0")</f>
        <v>0</v>
      </c>
      <c r="Y113" s="84"/>
      <c r="Z113" s="4" t="str">
        <f>IF(Y113&gt;0,(VLOOKUP(Y113,Calc!$BA$8:$BB$31,2)),"0")</f>
        <v>0</v>
      </c>
      <c r="AA113" s="84"/>
      <c r="AB113" s="4" t="str">
        <f>IF(AA113&gt;0,(VLOOKUP(AA113,Calc!$BF$8:$BG$31,2)),"0")</f>
        <v>0</v>
      </c>
      <c r="AC113" s="84"/>
      <c r="AD113" s="4" t="str">
        <f>IF(AC113&gt;0,(VLOOKUP(AC113,Calc!$BK$8:$BL$31,2)),"0")</f>
        <v>0</v>
      </c>
      <c r="AE113" s="84"/>
      <c r="AF113" s="84"/>
      <c r="AG113" s="84"/>
      <c r="AH113" s="84"/>
      <c r="AI113" s="24" t="str">
        <f t="shared" si="29"/>
        <v>0</v>
      </c>
      <c r="AJ113" s="84"/>
      <c r="AK113" s="84"/>
      <c r="AL113" s="84"/>
      <c r="AM113" s="84"/>
      <c r="AN113" s="24" t="str">
        <f t="shared" si="30"/>
        <v>0</v>
      </c>
      <c r="AO113" s="74">
        <f t="shared" si="18"/>
        <v>0</v>
      </c>
      <c r="AP113" s="84"/>
      <c r="AQ113" s="84"/>
      <c r="AR113" s="84"/>
      <c r="AS113" s="84"/>
      <c r="AT113" s="75">
        <f t="shared" si="21"/>
        <v>0</v>
      </c>
      <c r="AU113" s="75">
        <f t="shared" si="22"/>
        <v>21</v>
      </c>
      <c r="AV113" s="76">
        <f t="shared" si="31"/>
        <v>0</v>
      </c>
      <c r="AW113" s="76">
        <f t="shared" si="19"/>
        <v>21</v>
      </c>
      <c r="AX113" s="137">
        <f t="shared" si="24"/>
        <v>0</v>
      </c>
      <c r="AY113" s="137">
        <f t="shared" si="25"/>
        <v>21</v>
      </c>
      <c r="AZ113" s="134">
        <f t="shared" si="26"/>
        <v>0</v>
      </c>
      <c r="BA113" s="134">
        <f t="shared" si="27"/>
        <v>21</v>
      </c>
      <c r="BB113" s="77">
        <f t="shared" si="20"/>
        <v>0</v>
      </c>
      <c r="BC113" s="77">
        <f t="shared" si="28"/>
        <v>21</v>
      </c>
    </row>
    <row r="114" spans="1:55" ht="15" thickBot="1">
      <c r="A114" s="83"/>
      <c r="B114" s="83"/>
      <c r="C114" s="84"/>
      <c r="D114" s="84"/>
      <c r="E114" s="84"/>
      <c r="F114" s="26" t="str">
        <f>IF(E114&gt;0,(VLOOKUP(E114,Calc!$C$8:$D$31,2)),"0")</f>
        <v>0</v>
      </c>
      <c r="G114" s="84"/>
      <c r="H114" s="4" t="str">
        <f>IF(G114&gt;0,(VLOOKUP(G114,Calc!$H$8:$I$31,2)),"0")</f>
        <v>0</v>
      </c>
      <c r="I114" s="84"/>
      <c r="J114" s="4" t="str">
        <f>IF(I114&gt;0,(VLOOKUP(I114,Calc!$M$8:$N$31,2)),"0")</f>
        <v>0</v>
      </c>
      <c r="K114" s="84"/>
      <c r="L114" s="4" t="str">
        <f>IF(K114&gt;0,(VLOOKUP(K114,Calc!$R$8:$S$31,2)),"0")</f>
        <v>0</v>
      </c>
      <c r="M114" s="84"/>
      <c r="N114" s="4" t="str">
        <f>IF(M114&gt;0,(VLOOKUP(M114,Calc!$W$8:$X$31,2)),"0")</f>
        <v>0</v>
      </c>
      <c r="O114" s="84"/>
      <c r="P114" s="4" t="str">
        <f>IF(O114&gt;0,(VLOOKUP(O114,Calc!$AB$8:$AC$31,2)),"0")</f>
        <v>0</v>
      </c>
      <c r="Q114" s="84"/>
      <c r="R114" s="4" t="str">
        <f>IF(Q114&gt;0,(VLOOKUP(Q114,Calc!$AG$8:$AH$31,2)),"0")</f>
        <v>0</v>
      </c>
      <c r="S114" s="84"/>
      <c r="T114" s="4" t="str">
        <f>IF(S114&gt;0,(VLOOKUP(S114,Calc!$AL$8:$AM$31,2)),"0")</f>
        <v>0</v>
      </c>
      <c r="U114" s="84"/>
      <c r="V114" s="4" t="str">
        <f>IF(U114&gt;0,(VLOOKUP(U114,Calc!$AQ$8:$AR$31,2)),"0")</f>
        <v>0</v>
      </c>
      <c r="W114" s="84"/>
      <c r="X114" s="4" t="str">
        <f>IF(W114&gt;0,(VLOOKUP(W114,Calc!$AV$8:$AW$31,2)),"0")</f>
        <v>0</v>
      </c>
      <c r="Y114" s="84"/>
      <c r="Z114" s="4" t="str">
        <f>IF(Y114&gt;0,(VLOOKUP(Y114,Calc!$BA$8:$BB$31,2)),"0")</f>
        <v>0</v>
      </c>
      <c r="AA114" s="84"/>
      <c r="AB114" s="4" t="str">
        <f>IF(AA114&gt;0,(VLOOKUP(AA114,Calc!$BF$8:$BG$31,2)),"0")</f>
        <v>0</v>
      </c>
      <c r="AC114" s="84"/>
      <c r="AD114" s="4" t="str">
        <f>IF(AC114&gt;0,(VLOOKUP(AC114,Calc!$BK$8:$BL$31,2)),"0")</f>
        <v>0</v>
      </c>
      <c r="AE114" s="84"/>
      <c r="AF114" s="84"/>
      <c r="AG114" s="84"/>
      <c r="AH114" s="84"/>
      <c r="AI114" s="24" t="str">
        <f t="shared" si="29"/>
        <v>0</v>
      </c>
      <c r="AJ114" s="84"/>
      <c r="AK114" s="84"/>
      <c r="AL114" s="84"/>
      <c r="AM114" s="84"/>
      <c r="AN114" s="24" t="str">
        <f t="shared" si="30"/>
        <v>0</v>
      </c>
      <c r="AO114" s="74">
        <f t="shared" si="18"/>
        <v>0</v>
      </c>
      <c r="AP114" s="84"/>
      <c r="AQ114" s="84"/>
      <c r="AR114" s="84"/>
      <c r="AS114" s="84"/>
      <c r="AT114" s="75">
        <f t="shared" si="21"/>
        <v>0</v>
      </c>
      <c r="AU114" s="75">
        <f t="shared" si="22"/>
        <v>21</v>
      </c>
      <c r="AV114" s="76">
        <f t="shared" si="31"/>
        <v>0</v>
      </c>
      <c r="AW114" s="76">
        <f t="shared" si="19"/>
        <v>21</v>
      </c>
      <c r="AX114" s="137">
        <f t="shared" si="24"/>
        <v>0</v>
      </c>
      <c r="AY114" s="137">
        <f t="shared" si="25"/>
        <v>21</v>
      </c>
      <c r="AZ114" s="134">
        <f t="shared" si="26"/>
        <v>0</v>
      </c>
      <c r="BA114" s="134">
        <f t="shared" si="27"/>
        <v>21</v>
      </c>
      <c r="BB114" s="77">
        <f t="shared" si="20"/>
        <v>0</v>
      </c>
      <c r="BC114" s="77">
        <f t="shared" si="28"/>
        <v>21</v>
      </c>
    </row>
    <row r="115" spans="1:55" ht="15" thickBot="1">
      <c r="A115" s="83"/>
      <c r="B115" s="83"/>
      <c r="C115" s="84"/>
      <c r="D115" s="84"/>
      <c r="E115" s="84"/>
      <c r="F115" s="26" t="str">
        <f>IF(E115&gt;0,(VLOOKUP(E115,Calc!$C$8:$D$31,2)),"0")</f>
        <v>0</v>
      </c>
      <c r="G115" s="84"/>
      <c r="H115" s="4" t="str">
        <f>IF(G115&gt;0,(VLOOKUP(G115,Calc!$H$8:$I$31,2)),"0")</f>
        <v>0</v>
      </c>
      <c r="I115" s="84"/>
      <c r="J115" s="4" t="str">
        <f>IF(I115&gt;0,(VLOOKUP(I115,Calc!$M$8:$N$31,2)),"0")</f>
        <v>0</v>
      </c>
      <c r="K115" s="84"/>
      <c r="L115" s="4" t="str">
        <f>IF(K115&gt;0,(VLOOKUP(K115,Calc!$R$8:$S$31,2)),"0")</f>
        <v>0</v>
      </c>
      <c r="M115" s="84"/>
      <c r="N115" s="4" t="str">
        <f>IF(M115&gt;0,(VLOOKUP(M115,Calc!$W$8:$X$31,2)),"0")</f>
        <v>0</v>
      </c>
      <c r="O115" s="84"/>
      <c r="P115" s="4" t="str">
        <f>IF(O115&gt;0,(VLOOKUP(O115,Calc!$AB$8:$AC$31,2)),"0")</f>
        <v>0</v>
      </c>
      <c r="Q115" s="84"/>
      <c r="R115" s="4" t="str">
        <f>IF(Q115&gt;0,(VLOOKUP(Q115,Calc!$AG$8:$AH$31,2)),"0")</f>
        <v>0</v>
      </c>
      <c r="S115" s="84"/>
      <c r="T115" s="4" t="str">
        <f>IF(S115&gt;0,(VLOOKUP(S115,Calc!$AL$8:$AM$31,2)),"0")</f>
        <v>0</v>
      </c>
      <c r="U115" s="84"/>
      <c r="V115" s="4" t="str">
        <f>IF(U115&gt;0,(VLOOKUP(U115,Calc!$AQ$8:$AR$31,2)),"0")</f>
        <v>0</v>
      </c>
      <c r="W115" s="84"/>
      <c r="X115" s="4" t="str">
        <f>IF(W115&gt;0,(VLOOKUP(W115,Calc!$AV$8:$AW$31,2)),"0")</f>
        <v>0</v>
      </c>
      <c r="Y115" s="84"/>
      <c r="Z115" s="4" t="str">
        <f>IF(Y115&gt;0,(VLOOKUP(Y115,Calc!$BA$8:$BB$31,2)),"0")</f>
        <v>0</v>
      </c>
      <c r="AA115" s="84"/>
      <c r="AB115" s="4" t="str">
        <f>IF(AA115&gt;0,(VLOOKUP(AA115,Calc!$BF$8:$BG$31,2)),"0")</f>
        <v>0</v>
      </c>
      <c r="AC115" s="84"/>
      <c r="AD115" s="4" t="str">
        <f>IF(AC115&gt;0,(VLOOKUP(AC115,Calc!$BK$8:$BL$31,2)),"0")</f>
        <v>0</v>
      </c>
      <c r="AE115" s="84"/>
      <c r="AF115" s="84"/>
      <c r="AG115" s="84"/>
      <c r="AH115" s="84"/>
      <c r="AI115" s="24" t="str">
        <f t="shared" si="29"/>
        <v>0</v>
      </c>
      <c r="AJ115" s="84"/>
      <c r="AK115" s="84"/>
      <c r="AL115" s="84"/>
      <c r="AM115" s="84"/>
      <c r="AN115" s="24" t="str">
        <f t="shared" si="30"/>
        <v>0</v>
      </c>
      <c r="AO115" s="74">
        <f t="shared" si="18"/>
        <v>0</v>
      </c>
      <c r="AP115" s="84"/>
      <c r="AQ115" s="84"/>
      <c r="AR115" s="84"/>
      <c r="AS115" s="84"/>
      <c r="AT115" s="75">
        <f t="shared" si="21"/>
        <v>0</v>
      </c>
      <c r="AU115" s="75">
        <f t="shared" si="22"/>
        <v>21</v>
      </c>
      <c r="AV115" s="76">
        <f t="shared" si="31"/>
        <v>0</v>
      </c>
      <c r="AW115" s="76">
        <f t="shared" si="19"/>
        <v>21</v>
      </c>
      <c r="AX115" s="137">
        <f t="shared" si="24"/>
        <v>0</v>
      </c>
      <c r="AY115" s="137">
        <f t="shared" si="25"/>
        <v>21</v>
      </c>
      <c r="AZ115" s="134">
        <f t="shared" si="26"/>
        <v>0</v>
      </c>
      <c r="BA115" s="134">
        <f t="shared" si="27"/>
        <v>21</v>
      </c>
      <c r="BB115" s="77">
        <f t="shared" si="20"/>
        <v>0</v>
      </c>
      <c r="BC115" s="77">
        <f t="shared" si="28"/>
        <v>21</v>
      </c>
    </row>
    <row r="116" spans="1:55" ht="15" thickBot="1">
      <c r="A116" s="83"/>
      <c r="B116" s="83"/>
      <c r="C116" s="84"/>
      <c r="D116" s="84"/>
      <c r="E116" s="84"/>
      <c r="F116" s="26" t="str">
        <f>IF(E116&gt;0,(VLOOKUP(E116,Calc!$C$8:$D$31,2)),"0")</f>
        <v>0</v>
      </c>
      <c r="G116" s="84"/>
      <c r="H116" s="4" t="str">
        <f>IF(G116&gt;0,(VLOOKUP(G116,Calc!$H$8:$I$31,2)),"0")</f>
        <v>0</v>
      </c>
      <c r="I116" s="84"/>
      <c r="J116" s="4" t="str">
        <f>IF(I116&gt;0,(VLOOKUP(I116,Calc!$M$8:$N$31,2)),"0")</f>
        <v>0</v>
      </c>
      <c r="K116" s="84"/>
      <c r="L116" s="4" t="str">
        <f>IF(K116&gt;0,(VLOOKUP(K116,Calc!$R$8:$S$31,2)),"0")</f>
        <v>0</v>
      </c>
      <c r="M116" s="84"/>
      <c r="N116" s="4" t="str">
        <f>IF(M116&gt;0,(VLOOKUP(M116,Calc!$W$8:$X$31,2)),"0")</f>
        <v>0</v>
      </c>
      <c r="O116" s="84"/>
      <c r="P116" s="4" t="str">
        <f>IF(O116&gt;0,(VLOOKUP(O116,Calc!$AB$8:$AC$31,2)),"0")</f>
        <v>0</v>
      </c>
      <c r="Q116" s="84"/>
      <c r="R116" s="4" t="str">
        <f>IF(Q116&gt;0,(VLOOKUP(Q116,Calc!$AG$8:$AH$31,2)),"0")</f>
        <v>0</v>
      </c>
      <c r="S116" s="84"/>
      <c r="T116" s="4" t="str">
        <f>IF(S116&gt;0,(VLOOKUP(S116,Calc!$AL$8:$AM$31,2)),"0")</f>
        <v>0</v>
      </c>
      <c r="U116" s="84"/>
      <c r="V116" s="4" t="str">
        <f>IF(U116&gt;0,(VLOOKUP(U116,Calc!$AQ$8:$AR$31,2)),"0")</f>
        <v>0</v>
      </c>
      <c r="W116" s="84"/>
      <c r="X116" s="4" t="str">
        <f>IF(W116&gt;0,(VLOOKUP(W116,Calc!$AV$8:$AW$31,2)),"0")</f>
        <v>0</v>
      </c>
      <c r="Y116" s="84"/>
      <c r="Z116" s="4" t="str">
        <f>IF(Y116&gt;0,(VLOOKUP(Y116,Calc!$BA$8:$BB$31,2)),"0")</f>
        <v>0</v>
      </c>
      <c r="AA116" s="84"/>
      <c r="AB116" s="4" t="str">
        <f>IF(AA116&gt;0,(VLOOKUP(AA116,Calc!$BF$8:$BG$31,2)),"0")</f>
        <v>0</v>
      </c>
      <c r="AC116" s="84"/>
      <c r="AD116" s="4" t="str">
        <f>IF(AC116&gt;0,(VLOOKUP(AC116,Calc!$BK$8:$BL$31,2)),"0")</f>
        <v>0</v>
      </c>
      <c r="AE116" s="84"/>
      <c r="AF116" s="84"/>
      <c r="AG116" s="84"/>
      <c r="AH116" s="84"/>
      <c r="AI116" s="24" t="str">
        <f t="shared" si="29"/>
        <v>0</v>
      </c>
      <c r="AJ116" s="84"/>
      <c r="AK116" s="84"/>
      <c r="AL116" s="84"/>
      <c r="AM116" s="84"/>
      <c r="AN116" s="24" t="str">
        <f t="shared" si="30"/>
        <v>0</v>
      </c>
      <c r="AO116" s="74">
        <f t="shared" si="18"/>
        <v>0</v>
      </c>
      <c r="AP116" s="84"/>
      <c r="AQ116" s="84"/>
      <c r="AR116" s="84"/>
      <c r="AS116" s="84"/>
      <c r="AT116" s="75">
        <f t="shared" si="21"/>
        <v>0</v>
      </c>
      <c r="AU116" s="75">
        <f t="shared" si="22"/>
        <v>21</v>
      </c>
      <c r="AV116" s="76">
        <f t="shared" si="31"/>
        <v>0</v>
      </c>
      <c r="AW116" s="76">
        <f t="shared" si="19"/>
        <v>21</v>
      </c>
      <c r="AX116" s="137">
        <f t="shared" si="24"/>
        <v>0</v>
      </c>
      <c r="AY116" s="137">
        <f t="shared" si="25"/>
        <v>21</v>
      </c>
      <c r="AZ116" s="134">
        <f t="shared" si="26"/>
        <v>0</v>
      </c>
      <c r="BA116" s="134">
        <f t="shared" si="27"/>
        <v>21</v>
      </c>
      <c r="BB116" s="77">
        <f t="shared" si="20"/>
        <v>0</v>
      </c>
      <c r="BC116" s="77">
        <f t="shared" si="28"/>
        <v>21</v>
      </c>
    </row>
    <row r="117" spans="1:55" ht="15" thickBot="1">
      <c r="A117" s="83"/>
      <c r="B117" s="83"/>
      <c r="C117" s="84"/>
      <c r="D117" s="84"/>
      <c r="E117" s="84"/>
      <c r="F117" s="26" t="str">
        <f>IF(E117&gt;0,(VLOOKUP(E117,Calc!$C$8:$D$31,2)),"0")</f>
        <v>0</v>
      </c>
      <c r="G117" s="84"/>
      <c r="H117" s="4" t="str">
        <f>IF(G117&gt;0,(VLOOKUP(G117,Calc!$H$8:$I$31,2)),"0")</f>
        <v>0</v>
      </c>
      <c r="I117" s="84"/>
      <c r="J117" s="4" t="str">
        <f>IF(I117&gt;0,(VLOOKUP(I117,Calc!$M$8:$N$31,2)),"0")</f>
        <v>0</v>
      </c>
      <c r="K117" s="84"/>
      <c r="L117" s="4" t="str">
        <f>IF(K117&gt;0,(VLOOKUP(K117,Calc!$R$8:$S$31,2)),"0")</f>
        <v>0</v>
      </c>
      <c r="M117" s="84"/>
      <c r="N117" s="4" t="str">
        <f>IF(M117&gt;0,(VLOOKUP(M117,Calc!$W$8:$X$31,2)),"0")</f>
        <v>0</v>
      </c>
      <c r="O117" s="84"/>
      <c r="P117" s="4" t="str">
        <f>IF(O117&gt;0,(VLOOKUP(O117,Calc!$AB$8:$AC$31,2)),"0")</f>
        <v>0</v>
      </c>
      <c r="Q117" s="84"/>
      <c r="R117" s="4" t="str">
        <f>IF(Q117&gt;0,(VLOOKUP(Q117,Calc!$AG$8:$AH$31,2)),"0")</f>
        <v>0</v>
      </c>
      <c r="S117" s="84"/>
      <c r="T117" s="4" t="str">
        <f>IF(S117&gt;0,(VLOOKUP(S117,Calc!$AL$8:$AM$31,2)),"0")</f>
        <v>0</v>
      </c>
      <c r="U117" s="84"/>
      <c r="V117" s="4" t="str">
        <f>IF(U117&gt;0,(VLOOKUP(U117,Calc!$AQ$8:$AR$31,2)),"0")</f>
        <v>0</v>
      </c>
      <c r="W117" s="84"/>
      <c r="X117" s="4" t="str">
        <f>IF(W117&gt;0,(VLOOKUP(W117,Calc!$AV$8:$AW$31,2)),"0")</f>
        <v>0</v>
      </c>
      <c r="Y117" s="84"/>
      <c r="Z117" s="4" t="str">
        <f>IF(Y117&gt;0,(VLOOKUP(Y117,Calc!$BA$8:$BB$31,2)),"0")</f>
        <v>0</v>
      </c>
      <c r="AA117" s="84"/>
      <c r="AB117" s="4" t="str">
        <f>IF(AA117&gt;0,(VLOOKUP(AA117,Calc!$BF$8:$BG$31,2)),"0")</f>
        <v>0</v>
      </c>
      <c r="AC117" s="84"/>
      <c r="AD117" s="4" t="str">
        <f>IF(AC117&gt;0,(VLOOKUP(AC117,Calc!$BK$8:$BL$31,2)),"0")</f>
        <v>0</v>
      </c>
      <c r="AE117" s="84"/>
      <c r="AF117" s="84"/>
      <c r="AG117" s="84"/>
      <c r="AH117" s="84"/>
      <c r="AI117" s="24" t="str">
        <f t="shared" si="29"/>
        <v>0</v>
      </c>
      <c r="AJ117" s="84"/>
      <c r="AK117" s="84"/>
      <c r="AL117" s="84"/>
      <c r="AM117" s="84"/>
      <c r="AN117" s="24" t="str">
        <f t="shared" si="30"/>
        <v>0</v>
      </c>
      <c r="AO117" s="74">
        <f t="shared" si="18"/>
        <v>0</v>
      </c>
      <c r="AP117" s="84"/>
      <c r="AQ117" s="84"/>
      <c r="AR117" s="84"/>
      <c r="AS117" s="84"/>
      <c r="AT117" s="75">
        <f t="shared" si="21"/>
        <v>0</v>
      </c>
      <c r="AU117" s="75">
        <f t="shared" si="22"/>
        <v>21</v>
      </c>
      <c r="AV117" s="76">
        <f t="shared" si="31"/>
        <v>0</v>
      </c>
      <c r="AW117" s="76">
        <f t="shared" si="19"/>
        <v>21</v>
      </c>
      <c r="AX117" s="137">
        <f t="shared" si="24"/>
        <v>0</v>
      </c>
      <c r="AY117" s="137">
        <f t="shared" si="25"/>
        <v>21</v>
      </c>
      <c r="AZ117" s="134">
        <f t="shared" si="26"/>
        <v>0</v>
      </c>
      <c r="BA117" s="134">
        <f t="shared" si="27"/>
        <v>21</v>
      </c>
      <c r="BB117" s="77">
        <f t="shared" si="20"/>
        <v>0</v>
      </c>
      <c r="BC117" s="77">
        <f t="shared" si="28"/>
        <v>21</v>
      </c>
    </row>
    <row r="118" spans="1:55" ht="15" thickBot="1">
      <c r="A118" s="83"/>
      <c r="B118" s="83"/>
      <c r="C118" s="84"/>
      <c r="D118" s="84"/>
      <c r="E118" s="84"/>
      <c r="F118" s="26" t="str">
        <f>IF(E118&gt;0,(VLOOKUP(E118,Calc!$C$8:$D$31,2)),"0")</f>
        <v>0</v>
      </c>
      <c r="G118" s="84"/>
      <c r="H118" s="4" t="str">
        <f>IF(G118&gt;0,(VLOOKUP(G118,Calc!$H$8:$I$31,2)),"0")</f>
        <v>0</v>
      </c>
      <c r="I118" s="84"/>
      <c r="J118" s="4" t="str">
        <f>IF(I118&gt;0,(VLOOKUP(I118,Calc!$M$8:$N$31,2)),"0")</f>
        <v>0</v>
      </c>
      <c r="K118" s="84"/>
      <c r="L118" s="4" t="str">
        <f>IF(K118&gt;0,(VLOOKUP(K118,Calc!$R$8:$S$31,2)),"0")</f>
        <v>0</v>
      </c>
      <c r="M118" s="84"/>
      <c r="N118" s="4" t="str">
        <f>IF(M118&gt;0,(VLOOKUP(M118,Calc!$W$8:$X$31,2)),"0")</f>
        <v>0</v>
      </c>
      <c r="O118" s="84"/>
      <c r="P118" s="4" t="str">
        <f>IF(O118&gt;0,(VLOOKUP(O118,Calc!$AB$8:$AC$31,2)),"0")</f>
        <v>0</v>
      </c>
      <c r="Q118" s="84"/>
      <c r="R118" s="4" t="str">
        <f>IF(Q118&gt;0,(VLOOKUP(Q118,Calc!$AG$8:$AH$31,2)),"0")</f>
        <v>0</v>
      </c>
      <c r="S118" s="84"/>
      <c r="T118" s="4" t="str">
        <f>IF(S118&gt;0,(VLOOKUP(S118,Calc!$AL$8:$AM$31,2)),"0")</f>
        <v>0</v>
      </c>
      <c r="U118" s="84"/>
      <c r="V118" s="4" t="str">
        <f>IF(U118&gt;0,(VLOOKUP(U118,Calc!$AQ$8:$AR$31,2)),"0")</f>
        <v>0</v>
      </c>
      <c r="W118" s="84"/>
      <c r="X118" s="4" t="str">
        <f>IF(W118&gt;0,(VLOOKUP(W118,Calc!$AV$8:$AW$31,2)),"0")</f>
        <v>0</v>
      </c>
      <c r="Y118" s="84"/>
      <c r="Z118" s="4" t="str">
        <f>IF(Y118&gt;0,(VLOOKUP(Y118,Calc!$BA$8:$BB$31,2)),"0")</f>
        <v>0</v>
      </c>
      <c r="AA118" s="84"/>
      <c r="AB118" s="4" t="str">
        <f>IF(AA118&gt;0,(VLOOKUP(AA118,Calc!$BF$8:$BG$31,2)),"0")</f>
        <v>0</v>
      </c>
      <c r="AC118" s="84"/>
      <c r="AD118" s="4" t="str">
        <f>IF(AC118&gt;0,(VLOOKUP(AC118,Calc!$BK$8:$BL$31,2)),"0")</f>
        <v>0</v>
      </c>
      <c r="AE118" s="84"/>
      <c r="AF118" s="84"/>
      <c r="AG118" s="84"/>
      <c r="AH118" s="84"/>
      <c r="AI118" s="24" t="str">
        <f t="shared" si="29"/>
        <v>0</v>
      </c>
      <c r="AJ118" s="84"/>
      <c r="AK118" s="84"/>
      <c r="AL118" s="84"/>
      <c r="AM118" s="84"/>
      <c r="AN118" s="24" t="str">
        <f t="shared" si="30"/>
        <v>0</v>
      </c>
      <c r="AO118" s="74">
        <f t="shared" si="18"/>
        <v>0</v>
      </c>
      <c r="AP118" s="84"/>
      <c r="AQ118" s="84"/>
      <c r="AR118" s="84"/>
      <c r="AS118" s="84"/>
      <c r="AT118" s="75">
        <f t="shared" si="21"/>
        <v>0</v>
      </c>
      <c r="AU118" s="75">
        <f t="shared" si="22"/>
        <v>21</v>
      </c>
      <c r="AV118" s="76">
        <f t="shared" si="31"/>
        <v>0</v>
      </c>
      <c r="AW118" s="76">
        <f t="shared" si="19"/>
        <v>21</v>
      </c>
      <c r="AX118" s="137">
        <f t="shared" si="24"/>
        <v>0</v>
      </c>
      <c r="AY118" s="137">
        <f t="shared" si="25"/>
        <v>21</v>
      </c>
      <c r="AZ118" s="134">
        <f t="shared" si="26"/>
        <v>0</v>
      </c>
      <c r="BA118" s="134">
        <f t="shared" si="27"/>
        <v>21</v>
      </c>
      <c r="BB118" s="77">
        <f t="shared" si="20"/>
        <v>0</v>
      </c>
      <c r="BC118" s="77">
        <f t="shared" si="28"/>
        <v>21</v>
      </c>
    </row>
    <row r="119" spans="1:55" ht="15" thickBot="1">
      <c r="A119" s="83"/>
      <c r="B119" s="83"/>
      <c r="C119" s="84"/>
      <c r="D119" s="84"/>
      <c r="E119" s="84"/>
      <c r="F119" s="26" t="str">
        <f>IF(E119&gt;0,(VLOOKUP(E119,Calc!$C$8:$D$31,2)),"0")</f>
        <v>0</v>
      </c>
      <c r="G119" s="84"/>
      <c r="H119" s="4" t="str">
        <f>IF(G119&gt;0,(VLOOKUP(G119,Calc!$H$8:$I$31,2)),"0")</f>
        <v>0</v>
      </c>
      <c r="I119" s="84"/>
      <c r="J119" s="4" t="str">
        <f>IF(I119&gt;0,(VLOOKUP(I119,Calc!$M$8:$N$31,2)),"0")</f>
        <v>0</v>
      </c>
      <c r="K119" s="84"/>
      <c r="L119" s="4" t="str">
        <f>IF(K119&gt;0,(VLOOKUP(K119,Calc!$R$8:$S$31,2)),"0")</f>
        <v>0</v>
      </c>
      <c r="M119" s="84"/>
      <c r="N119" s="4" t="str">
        <f>IF(M119&gt;0,(VLOOKUP(M119,Calc!$W$8:$X$31,2)),"0")</f>
        <v>0</v>
      </c>
      <c r="O119" s="84"/>
      <c r="P119" s="4" t="str">
        <f>IF(O119&gt;0,(VLOOKUP(O119,Calc!$AB$8:$AC$31,2)),"0")</f>
        <v>0</v>
      </c>
      <c r="Q119" s="84"/>
      <c r="R119" s="4" t="str">
        <f>IF(Q119&gt;0,(VLOOKUP(Q119,Calc!$AG$8:$AH$31,2)),"0")</f>
        <v>0</v>
      </c>
      <c r="S119" s="84"/>
      <c r="T119" s="4" t="str">
        <f>IF(S119&gt;0,(VLOOKUP(S119,Calc!$AL$8:$AM$31,2)),"0")</f>
        <v>0</v>
      </c>
      <c r="U119" s="84"/>
      <c r="V119" s="4" t="str">
        <f>IF(U119&gt;0,(VLOOKUP(U119,Calc!$AQ$8:$AR$31,2)),"0")</f>
        <v>0</v>
      </c>
      <c r="W119" s="84"/>
      <c r="X119" s="4" t="str">
        <f>IF(W119&gt;0,(VLOOKUP(W119,Calc!$AV$8:$AW$31,2)),"0")</f>
        <v>0</v>
      </c>
      <c r="Y119" s="84"/>
      <c r="Z119" s="4" t="str">
        <f>IF(Y119&gt;0,(VLOOKUP(Y119,Calc!$BA$8:$BB$31,2)),"0")</f>
        <v>0</v>
      </c>
      <c r="AA119" s="84"/>
      <c r="AB119" s="4" t="str">
        <f>IF(AA119&gt;0,(VLOOKUP(AA119,Calc!$BF$8:$BG$31,2)),"0")</f>
        <v>0</v>
      </c>
      <c r="AC119" s="84"/>
      <c r="AD119" s="4" t="str">
        <f>IF(AC119&gt;0,(VLOOKUP(AC119,Calc!$BK$8:$BL$31,2)),"0")</f>
        <v>0</v>
      </c>
      <c r="AE119" s="84"/>
      <c r="AF119" s="84"/>
      <c r="AG119" s="84"/>
      <c r="AH119" s="84"/>
      <c r="AI119" s="24" t="str">
        <f t="shared" si="29"/>
        <v>0</v>
      </c>
      <c r="AJ119" s="84"/>
      <c r="AK119" s="84"/>
      <c r="AL119" s="84"/>
      <c r="AM119" s="84"/>
      <c r="AN119" s="24" t="str">
        <f t="shared" si="30"/>
        <v>0</v>
      </c>
      <c r="AO119" s="74">
        <f t="shared" si="18"/>
        <v>0</v>
      </c>
      <c r="AP119" s="84"/>
      <c r="AQ119" s="84"/>
      <c r="AR119" s="84"/>
      <c r="AS119" s="84"/>
      <c r="AT119" s="75">
        <f t="shared" si="21"/>
        <v>0</v>
      </c>
      <c r="AU119" s="75">
        <f t="shared" si="22"/>
        <v>21</v>
      </c>
      <c r="AV119" s="76">
        <f t="shared" si="31"/>
        <v>0</v>
      </c>
      <c r="AW119" s="76">
        <f t="shared" si="19"/>
        <v>21</v>
      </c>
      <c r="AX119" s="137">
        <f t="shared" si="24"/>
        <v>0</v>
      </c>
      <c r="AY119" s="137">
        <f t="shared" si="25"/>
        <v>21</v>
      </c>
      <c r="AZ119" s="134">
        <f t="shared" si="26"/>
        <v>0</v>
      </c>
      <c r="BA119" s="134">
        <f t="shared" si="27"/>
        <v>21</v>
      </c>
      <c r="BB119" s="77">
        <f t="shared" si="20"/>
        <v>0</v>
      </c>
      <c r="BC119" s="77">
        <f t="shared" si="28"/>
        <v>21</v>
      </c>
    </row>
    <row r="120" spans="1:55" ht="15" thickBot="1">
      <c r="A120" s="83"/>
      <c r="B120" s="83"/>
      <c r="C120" s="84"/>
      <c r="D120" s="84"/>
      <c r="E120" s="84"/>
      <c r="F120" s="26" t="str">
        <f>IF(E120&gt;0,(VLOOKUP(E120,Calc!$C$8:$D$31,2)),"0")</f>
        <v>0</v>
      </c>
      <c r="G120" s="84"/>
      <c r="H120" s="4" t="str">
        <f>IF(G120&gt;0,(VLOOKUP(G120,Calc!$H$8:$I$31,2)),"0")</f>
        <v>0</v>
      </c>
      <c r="I120" s="84"/>
      <c r="J120" s="4" t="str">
        <f>IF(I120&gt;0,(VLOOKUP(I120,Calc!$M$8:$N$31,2)),"0")</f>
        <v>0</v>
      </c>
      <c r="K120" s="84"/>
      <c r="L120" s="4" t="str">
        <f>IF(K120&gt;0,(VLOOKUP(K120,Calc!$R$8:$S$31,2)),"0")</f>
        <v>0</v>
      </c>
      <c r="M120" s="84"/>
      <c r="N120" s="4" t="str">
        <f>IF(M120&gt;0,(VLOOKUP(M120,Calc!$W$8:$X$31,2)),"0")</f>
        <v>0</v>
      </c>
      <c r="O120" s="84"/>
      <c r="P120" s="4" t="str">
        <f>IF(O120&gt;0,(VLOOKUP(O120,Calc!$AB$8:$AC$31,2)),"0")</f>
        <v>0</v>
      </c>
      <c r="Q120" s="84"/>
      <c r="R120" s="4" t="str">
        <f>IF(Q120&gt;0,(VLOOKUP(Q120,Calc!$AG$8:$AH$31,2)),"0")</f>
        <v>0</v>
      </c>
      <c r="S120" s="84"/>
      <c r="T120" s="4" t="str">
        <f>IF(S120&gt;0,(VLOOKUP(S120,Calc!$AL$8:$AM$31,2)),"0")</f>
        <v>0</v>
      </c>
      <c r="U120" s="84"/>
      <c r="V120" s="4" t="str">
        <f>IF(U120&gt;0,(VLOOKUP(U120,Calc!$AQ$8:$AR$31,2)),"0")</f>
        <v>0</v>
      </c>
      <c r="W120" s="84"/>
      <c r="X120" s="4" t="str">
        <f>IF(W120&gt;0,(VLOOKUP(W120,Calc!$AV$8:$AW$31,2)),"0")</f>
        <v>0</v>
      </c>
      <c r="Y120" s="84"/>
      <c r="Z120" s="4" t="str">
        <f>IF(Y120&gt;0,(VLOOKUP(Y120,Calc!$BA$8:$BB$31,2)),"0")</f>
        <v>0</v>
      </c>
      <c r="AA120" s="84"/>
      <c r="AB120" s="4" t="str">
        <f>IF(AA120&gt;0,(VLOOKUP(AA120,Calc!$BF$8:$BG$31,2)),"0")</f>
        <v>0</v>
      </c>
      <c r="AC120" s="84"/>
      <c r="AD120" s="4" t="str">
        <f>IF(AC120&gt;0,(VLOOKUP(AC120,Calc!$BK$8:$BL$31,2)),"0")</f>
        <v>0</v>
      </c>
      <c r="AE120" s="84"/>
      <c r="AF120" s="84"/>
      <c r="AG120" s="84"/>
      <c r="AH120" s="84"/>
      <c r="AI120" s="24" t="str">
        <f t="shared" si="29"/>
        <v>0</v>
      </c>
      <c r="AJ120" s="84"/>
      <c r="AK120" s="84"/>
      <c r="AL120" s="84"/>
      <c r="AM120" s="84"/>
      <c r="AN120" s="24" t="str">
        <f t="shared" si="30"/>
        <v>0</v>
      </c>
      <c r="AO120" s="74">
        <f t="shared" si="18"/>
        <v>0</v>
      </c>
      <c r="AP120" s="84"/>
      <c r="AQ120" s="84"/>
      <c r="AR120" s="84"/>
      <c r="AS120" s="84"/>
      <c r="AT120" s="75">
        <f t="shared" si="21"/>
        <v>0</v>
      </c>
      <c r="AU120" s="75">
        <f t="shared" si="22"/>
        <v>21</v>
      </c>
      <c r="AV120" s="76">
        <f t="shared" si="31"/>
        <v>0</v>
      </c>
      <c r="AW120" s="76">
        <f t="shared" si="19"/>
        <v>21</v>
      </c>
      <c r="AX120" s="137">
        <f t="shared" si="24"/>
        <v>0</v>
      </c>
      <c r="AY120" s="137">
        <f t="shared" si="25"/>
        <v>21</v>
      </c>
      <c r="AZ120" s="134">
        <f t="shared" si="26"/>
        <v>0</v>
      </c>
      <c r="BA120" s="134">
        <f t="shared" si="27"/>
        <v>21</v>
      </c>
      <c r="BB120" s="77">
        <f t="shared" si="20"/>
        <v>0</v>
      </c>
      <c r="BC120" s="77">
        <f t="shared" si="28"/>
        <v>21</v>
      </c>
    </row>
    <row r="121" spans="1:55" ht="15" thickBot="1">
      <c r="A121" s="83"/>
      <c r="B121" s="83"/>
      <c r="C121" s="84"/>
      <c r="D121" s="84"/>
      <c r="E121" s="84"/>
      <c r="F121" s="26" t="str">
        <f>IF(E121&gt;0,(VLOOKUP(E121,Calc!$C$8:$D$31,2)),"0")</f>
        <v>0</v>
      </c>
      <c r="G121" s="84"/>
      <c r="H121" s="4" t="str">
        <f>IF(G121&gt;0,(VLOOKUP(G121,Calc!$H$8:$I$31,2)),"0")</f>
        <v>0</v>
      </c>
      <c r="I121" s="84"/>
      <c r="J121" s="4" t="str">
        <f>IF(I121&gt;0,(VLOOKUP(I121,Calc!$M$8:$N$31,2)),"0")</f>
        <v>0</v>
      </c>
      <c r="K121" s="84"/>
      <c r="L121" s="4" t="str">
        <f>IF(K121&gt;0,(VLOOKUP(K121,Calc!$R$8:$S$31,2)),"0")</f>
        <v>0</v>
      </c>
      <c r="M121" s="84"/>
      <c r="N121" s="4" t="str">
        <f>IF(M121&gt;0,(VLOOKUP(M121,Calc!$W$8:$X$31,2)),"0")</f>
        <v>0</v>
      </c>
      <c r="O121" s="84"/>
      <c r="P121" s="4" t="str">
        <f>IF(O121&gt;0,(VLOOKUP(O121,Calc!$AB$8:$AC$31,2)),"0")</f>
        <v>0</v>
      </c>
      <c r="Q121" s="84"/>
      <c r="R121" s="4" t="str">
        <f>IF(Q121&gt;0,(VLOOKUP(Q121,Calc!$AG$8:$AH$31,2)),"0")</f>
        <v>0</v>
      </c>
      <c r="S121" s="84"/>
      <c r="T121" s="4" t="str">
        <f>IF(S121&gt;0,(VLOOKUP(S121,Calc!$AL$8:$AM$31,2)),"0")</f>
        <v>0</v>
      </c>
      <c r="U121" s="84"/>
      <c r="V121" s="4" t="str">
        <f>IF(U121&gt;0,(VLOOKUP(U121,Calc!$AQ$8:$AR$31,2)),"0")</f>
        <v>0</v>
      </c>
      <c r="W121" s="84"/>
      <c r="X121" s="4" t="str">
        <f>IF(W121&gt;0,(VLOOKUP(W121,Calc!$AV$8:$AW$31,2)),"0")</f>
        <v>0</v>
      </c>
      <c r="Y121" s="84"/>
      <c r="Z121" s="4" t="str">
        <f>IF(Y121&gt;0,(VLOOKUP(Y121,Calc!$BA$8:$BB$31,2)),"0")</f>
        <v>0</v>
      </c>
      <c r="AA121" s="84"/>
      <c r="AB121" s="4" t="str">
        <f>IF(AA121&gt;0,(VLOOKUP(AA121,Calc!$BF$8:$BG$31,2)),"0")</f>
        <v>0</v>
      </c>
      <c r="AC121" s="84"/>
      <c r="AD121" s="4" t="str">
        <f>IF(AC121&gt;0,(VLOOKUP(AC121,Calc!$BK$8:$BL$31,2)),"0")</f>
        <v>0</v>
      </c>
      <c r="AE121" s="84"/>
      <c r="AF121" s="84"/>
      <c r="AG121" s="84"/>
      <c r="AH121" s="84"/>
      <c r="AI121" s="24" t="str">
        <f t="shared" si="29"/>
        <v>0</v>
      </c>
      <c r="AJ121" s="84"/>
      <c r="AK121" s="84"/>
      <c r="AL121" s="84"/>
      <c r="AM121" s="84"/>
      <c r="AN121" s="24" t="str">
        <f t="shared" si="30"/>
        <v>0</v>
      </c>
      <c r="AO121" s="74">
        <f t="shared" si="18"/>
        <v>0</v>
      </c>
      <c r="AP121" s="84"/>
      <c r="AQ121" s="84"/>
      <c r="AR121" s="84"/>
      <c r="AS121" s="84"/>
      <c r="AT121" s="75">
        <f t="shared" si="21"/>
        <v>0</v>
      </c>
      <c r="AU121" s="75">
        <f t="shared" si="22"/>
        <v>21</v>
      </c>
      <c r="AV121" s="76">
        <f t="shared" si="31"/>
        <v>0</v>
      </c>
      <c r="AW121" s="76">
        <f t="shared" si="19"/>
        <v>21</v>
      </c>
      <c r="AX121" s="137">
        <f t="shared" si="24"/>
        <v>0</v>
      </c>
      <c r="AY121" s="137">
        <f t="shared" si="25"/>
        <v>21</v>
      </c>
      <c r="AZ121" s="134">
        <f t="shared" si="26"/>
        <v>0</v>
      </c>
      <c r="BA121" s="134">
        <f t="shared" si="27"/>
        <v>21</v>
      </c>
      <c r="BB121" s="77">
        <f t="shared" si="20"/>
        <v>0</v>
      </c>
      <c r="BC121" s="77">
        <f t="shared" si="28"/>
        <v>21</v>
      </c>
    </row>
    <row r="122" spans="1:55" ht="15" thickBot="1">
      <c r="A122" s="83"/>
      <c r="B122" s="83"/>
      <c r="C122" s="84"/>
      <c r="D122" s="84"/>
      <c r="E122" s="84"/>
      <c r="F122" s="26" t="str">
        <f>IF(E122&gt;0,(VLOOKUP(E122,Calc!$C$8:$D$31,2)),"0")</f>
        <v>0</v>
      </c>
      <c r="G122" s="84"/>
      <c r="H122" s="4" t="str">
        <f>IF(G122&gt;0,(VLOOKUP(G122,Calc!$H$8:$I$31,2)),"0")</f>
        <v>0</v>
      </c>
      <c r="I122" s="84"/>
      <c r="J122" s="4" t="str">
        <f>IF(I122&gt;0,(VLOOKUP(I122,Calc!$M$8:$N$31,2)),"0")</f>
        <v>0</v>
      </c>
      <c r="K122" s="84"/>
      <c r="L122" s="4" t="str">
        <f>IF(K122&gt;0,(VLOOKUP(K122,Calc!$R$8:$S$31,2)),"0")</f>
        <v>0</v>
      </c>
      <c r="M122" s="84"/>
      <c r="N122" s="4" t="str">
        <f>IF(M122&gt;0,(VLOOKUP(M122,Calc!$W$8:$X$31,2)),"0")</f>
        <v>0</v>
      </c>
      <c r="O122" s="84"/>
      <c r="P122" s="4" t="str">
        <f>IF(O122&gt;0,(VLOOKUP(O122,Calc!$AB$8:$AC$31,2)),"0")</f>
        <v>0</v>
      </c>
      <c r="Q122" s="84"/>
      <c r="R122" s="4" t="str">
        <f>IF(Q122&gt;0,(VLOOKUP(Q122,Calc!$AG$8:$AH$31,2)),"0")</f>
        <v>0</v>
      </c>
      <c r="S122" s="84"/>
      <c r="T122" s="4" t="str">
        <f>IF(S122&gt;0,(VLOOKUP(S122,Calc!$AL$8:$AM$31,2)),"0")</f>
        <v>0</v>
      </c>
      <c r="U122" s="84"/>
      <c r="V122" s="4" t="str">
        <f>IF(U122&gt;0,(VLOOKUP(U122,Calc!$AQ$8:$AR$31,2)),"0")</f>
        <v>0</v>
      </c>
      <c r="W122" s="84"/>
      <c r="X122" s="4" t="str">
        <f>IF(W122&gt;0,(VLOOKUP(W122,Calc!$AV$8:$AW$31,2)),"0")</f>
        <v>0</v>
      </c>
      <c r="Y122" s="84"/>
      <c r="Z122" s="4" t="str">
        <f>IF(Y122&gt;0,(VLOOKUP(Y122,Calc!$BA$8:$BB$31,2)),"0")</f>
        <v>0</v>
      </c>
      <c r="AA122" s="84"/>
      <c r="AB122" s="4" t="str">
        <f>IF(AA122&gt;0,(VLOOKUP(AA122,Calc!$BF$8:$BG$31,2)),"0")</f>
        <v>0</v>
      </c>
      <c r="AC122" s="84"/>
      <c r="AD122" s="4" t="str">
        <f>IF(AC122&gt;0,(VLOOKUP(AC122,Calc!$BK$8:$BL$31,2)),"0")</f>
        <v>0</v>
      </c>
      <c r="AE122" s="84"/>
      <c r="AF122" s="84"/>
      <c r="AG122" s="84"/>
      <c r="AH122" s="84"/>
      <c r="AI122" s="24" t="str">
        <f t="shared" si="29"/>
        <v>0</v>
      </c>
      <c r="AJ122" s="84"/>
      <c r="AK122" s="84"/>
      <c r="AL122" s="84"/>
      <c r="AM122" s="84"/>
      <c r="AN122" s="24" t="str">
        <f t="shared" si="30"/>
        <v>0</v>
      </c>
      <c r="AO122" s="74">
        <f t="shared" si="18"/>
        <v>0</v>
      </c>
      <c r="AP122" s="84"/>
      <c r="AQ122" s="84"/>
      <c r="AR122" s="84"/>
      <c r="AS122" s="84"/>
      <c r="AT122" s="75">
        <f t="shared" si="21"/>
        <v>0</v>
      </c>
      <c r="AU122" s="75">
        <f t="shared" si="22"/>
        <v>21</v>
      </c>
      <c r="AV122" s="76">
        <f t="shared" si="31"/>
        <v>0</v>
      </c>
      <c r="AW122" s="76">
        <f t="shared" si="19"/>
        <v>21</v>
      </c>
      <c r="AX122" s="137">
        <f t="shared" si="24"/>
        <v>0</v>
      </c>
      <c r="AY122" s="137">
        <f t="shared" si="25"/>
        <v>21</v>
      </c>
      <c r="AZ122" s="134">
        <f t="shared" si="26"/>
        <v>0</v>
      </c>
      <c r="BA122" s="134">
        <f t="shared" si="27"/>
        <v>21</v>
      </c>
      <c r="BB122" s="77">
        <f t="shared" si="20"/>
        <v>0</v>
      </c>
      <c r="BC122" s="77">
        <f t="shared" si="28"/>
        <v>21</v>
      </c>
    </row>
    <row r="123" spans="1:55" ht="15" thickBot="1">
      <c r="A123" s="83"/>
      <c r="B123" s="83"/>
      <c r="C123" s="84"/>
      <c r="D123" s="84"/>
      <c r="E123" s="84"/>
      <c r="F123" s="26" t="str">
        <f>IF(E123&gt;0,(VLOOKUP(E123,Calc!$C$8:$D$31,2)),"0")</f>
        <v>0</v>
      </c>
      <c r="G123" s="84"/>
      <c r="H123" s="4" t="str">
        <f>IF(G123&gt;0,(VLOOKUP(G123,Calc!$H$8:$I$31,2)),"0")</f>
        <v>0</v>
      </c>
      <c r="I123" s="84"/>
      <c r="J123" s="4" t="str">
        <f>IF(I123&gt;0,(VLOOKUP(I123,Calc!$M$8:$N$31,2)),"0")</f>
        <v>0</v>
      </c>
      <c r="K123" s="84"/>
      <c r="L123" s="4" t="str">
        <f>IF(K123&gt;0,(VLOOKUP(K123,Calc!$R$8:$S$31,2)),"0")</f>
        <v>0</v>
      </c>
      <c r="M123" s="84"/>
      <c r="N123" s="4" t="str">
        <f>IF(M123&gt;0,(VLOOKUP(M123,Calc!$W$8:$X$31,2)),"0")</f>
        <v>0</v>
      </c>
      <c r="O123" s="84"/>
      <c r="P123" s="4" t="str">
        <f>IF(O123&gt;0,(VLOOKUP(O123,Calc!$AB$8:$AC$31,2)),"0")</f>
        <v>0</v>
      </c>
      <c r="Q123" s="84"/>
      <c r="R123" s="4" t="str">
        <f>IF(Q123&gt;0,(VLOOKUP(Q123,Calc!$AG$8:$AH$31,2)),"0")</f>
        <v>0</v>
      </c>
      <c r="S123" s="84"/>
      <c r="T123" s="4" t="str">
        <f>IF(S123&gt;0,(VLOOKUP(S123,Calc!$AL$8:$AM$31,2)),"0")</f>
        <v>0</v>
      </c>
      <c r="U123" s="84"/>
      <c r="V123" s="4" t="str">
        <f>IF(U123&gt;0,(VLOOKUP(U123,Calc!$AQ$8:$AR$31,2)),"0")</f>
        <v>0</v>
      </c>
      <c r="W123" s="84"/>
      <c r="X123" s="4" t="str">
        <f>IF(W123&gt;0,(VLOOKUP(W123,Calc!$AV$8:$AW$31,2)),"0")</f>
        <v>0</v>
      </c>
      <c r="Y123" s="84"/>
      <c r="Z123" s="4" t="str">
        <f>IF(Y123&gt;0,(VLOOKUP(Y123,Calc!$BA$8:$BB$31,2)),"0")</f>
        <v>0</v>
      </c>
      <c r="AA123" s="84"/>
      <c r="AB123" s="4" t="str">
        <f>IF(AA123&gt;0,(VLOOKUP(AA123,Calc!$BF$8:$BG$31,2)),"0")</f>
        <v>0</v>
      </c>
      <c r="AC123" s="84"/>
      <c r="AD123" s="4" t="str">
        <f>IF(AC123&gt;0,(VLOOKUP(AC123,Calc!$BK$8:$BL$31,2)),"0")</f>
        <v>0</v>
      </c>
      <c r="AE123" s="84"/>
      <c r="AF123" s="84"/>
      <c r="AG123" s="84"/>
      <c r="AH123" s="84"/>
      <c r="AI123" s="24" t="str">
        <f t="shared" si="29"/>
        <v>0</v>
      </c>
      <c r="AJ123" s="84"/>
      <c r="AK123" s="84"/>
      <c r="AL123" s="84"/>
      <c r="AM123" s="84"/>
      <c r="AN123" s="24" t="str">
        <f t="shared" si="30"/>
        <v>0</v>
      </c>
      <c r="AO123" s="74">
        <f t="shared" si="18"/>
        <v>0</v>
      </c>
      <c r="AP123" s="84"/>
      <c r="AQ123" s="84"/>
      <c r="AR123" s="84"/>
      <c r="AS123" s="84"/>
      <c r="AT123" s="75">
        <f t="shared" si="21"/>
        <v>0</v>
      </c>
      <c r="AU123" s="75">
        <f t="shared" si="22"/>
        <v>21</v>
      </c>
      <c r="AV123" s="76">
        <f t="shared" si="31"/>
        <v>0</v>
      </c>
      <c r="AW123" s="76">
        <f t="shared" si="19"/>
        <v>21</v>
      </c>
      <c r="AX123" s="137">
        <f t="shared" si="24"/>
        <v>0</v>
      </c>
      <c r="AY123" s="137">
        <f t="shared" si="25"/>
        <v>21</v>
      </c>
      <c r="AZ123" s="134">
        <f t="shared" si="26"/>
        <v>0</v>
      </c>
      <c r="BA123" s="134">
        <f t="shared" si="27"/>
        <v>21</v>
      </c>
      <c r="BB123" s="77">
        <f t="shared" si="20"/>
        <v>0</v>
      </c>
      <c r="BC123" s="77">
        <f t="shared" si="28"/>
        <v>21</v>
      </c>
    </row>
    <row r="124" spans="1:55" ht="15" thickBot="1">
      <c r="A124" s="83"/>
      <c r="B124" s="83"/>
      <c r="C124" s="84"/>
      <c r="D124" s="84"/>
      <c r="E124" s="84"/>
      <c r="F124" s="26" t="str">
        <f>IF(E124&gt;0,(VLOOKUP(E124,Calc!$C$8:$D$31,2)),"0")</f>
        <v>0</v>
      </c>
      <c r="G124" s="84"/>
      <c r="H124" s="4" t="str">
        <f>IF(G124&gt;0,(VLOOKUP(G124,Calc!$H$8:$I$31,2)),"0")</f>
        <v>0</v>
      </c>
      <c r="I124" s="84"/>
      <c r="J124" s="4" t="str">
        <f>IF(I124&gt;0,(VLOOKUP(I124,Calc!$M$8:$N$31,2)),"0")</f>
        <v>0</v>
      </c>
      <c r="K124" s="84"/>
      <c r="L124" s="4" t="str">
        <f>IF(K124&gt;0,(VLOOKUP(K124,Calc!$R$8:$S$31,2)),"0")</f>
        <v>0</v>
      </c>
      <c r="M124" s="84"/>
      <c r="N124" s="4" t="str">
        <f>IF(M124&gt;0,(VLOOKUP(M124,Calc!$W$8:$X$31,2)),"0")</f>
        <v>0</v>
      </c>
      <c r="O124" s="84"/>
      <c r="P124" s="4" t="str">
        <f>IF(O124&gt;0,(VLOOKUP(O124,Calc!$AB$8:$AC$31,2)),"0")</f>
        <v>0</v>
      </c>
      <c r="Q124" s="84"/>
      <c r="R124" s="4" t="str">
        <f>IF(Q124&gt;0,(VLOOKUP(Q124,Calc!$AG$8:$AH$31,2)),"0")</f>
        <v>0</v>
      </c>
      <c r="S124" s="84"/>
      <c r="T124" s="4" t="str">
        <f>IF(S124&gt;0,(VLOOKUP(S124,Calc!$AL$8:$AM$31,2)),"0")</f>
        <v>0</v>
      </c>
      <c r="U124" s="84"/>
      <c r="V124" s="4" t="str">
        <f>IF(U124&gt;0,(VLOOKUP(U124,Calc!$AQ$8:$AR$31,2)),"0")</f>
        <v>0</v>
      </c>
      <c r="W124" s="84"/>
      <c r="X124" s="4" t="str">
        <f>IF(W124&gt;0,(VLOOKUP(W124,Calc!$AV$8:$AW$31,2)),"0")</f>
        <v>0</v>
      </c>
      <c r="Y124" s="84"/>
      <c r="Z124" s="4" t="str">
        <f>IF(Y124&gt;0,(VLOOKUP(Y124,Calc!$BA$8:$BB$31,2)),"0")</f>
        <v>0</v>
      </c>
      <c r="AA124" s="84"/>
      <c r="AB124" s="4" t="str">
        <f>IF(AA124&gt;0,(VLOOKUP(AA124,Calc!$BF$8:$BG$31,2)),"0")</f>
        <v>0</v>
      </c>
      <c r="AC124" s="84"/>
      <c r="AD124" s="4" t="str">
        <f>IF(AC124&gt;0,(VLOOKUP(AC124,Calc!$BK$8:$BL$31,2)),"0")</f>
        <v>0</v>
      </c>
      <c r="AE124" s="84"/>
      <c r="AF124" s="84"/>
      <c r="AG124" s="84"/>
      <c r="AH124" s="84"/>
      <c r="AI124" s="24" t="str">
        <f t="shared" si="29"/>
        <v>0</v>
      </c>
      <c r="AJ124" s="84"/>
      <c r="AK124" s="84"/>
      <c r="AL124" s="84"/>
      <c r="AM124" s="84"/>
      <c r="AN124" s="24" t="str">
        <f t="shared" si="30"/>
        <v>0</v>
      </c>
      <c r="AO124" s="74">
        <f t="shared" si="18"/>
        <v>0</v>
      </c>
      <c r="AP124" s="84"/>
      <c r="AQ124" s="84"/>
      <c r="AR124" s="84"/>
      <c r="AS124" s="84"/>
      <c r="AT124" s="75">
        <f t="shared" si="21"/>
        <v>0</v>
      </c>
      <c r="AU124" s="75">
        <f t="shared" si="22"/>
        <v>21</v>
      </c>
      <c r="AV124" s="76">
        <f t="shared" si="31"/>
        <v>0</v>
      </c>
      <c r="AW124" s="76">
        <f t="shared" si="19"/>
        <v>21</v>
      </c>
      <c r="AX124" s="137">
        <f t="shared" si="24"/>
        <v>0</v>
      </c>
      <c r="AY124" s="137">
        <f t="shared" si="25"/>
        <v>21</v>
      </c>
      <c r="AZ124" s="134">
        <f t="shared" si="26"/>
        <v>0</v>
      </c>
      <c r="BA124" s="134">
        <f t="shared" si="27"/>
        <v>21</v>
      </c>
      <c r="BB124" s="77">
        <f t="shared" si="20"/>
        <v>0</v>
      </c>
      <c r="BC124" s="77">
        <f t="shared" si="28"/>
        <v>21</v>
      </c>
    </row>
    <row r="125" spans="1:55" ht="15" thickBot="1">
      <c r="A125" s="83"/>
      <c r="B125" s="83"/>
      <c r="C125" s="84"/>
      <c r="D125" s="84"/>
      <c r="E125" s="84"/>
      <c r="F125" s="26" t="str">
        <f>IF(E125&gt;0,(VLOOKUP(E125,Calc!$C$8:$D$31,2)),"0")</f>
        <v>0</v>
      </c>
      <c r="G125" s="84"/>
      <c r="H125" s="4" t="str">
        <f>IF(G125&gt;0,(VLOOKUP(G125,Calc!$H$8:$I$31,2)),"0")</f>
        <v>0</v>
      </c>
      <c r="I125" s="84"/>
      <c r="J125" s="4" t="str">
        <f>IF(I125&gt;0,(VLOOKUP(I125,Calc!$M$8:$N$31,2)),"0")</f>
        <v>0</v>
      </c>
      <c r="K125" s="84"/>
      <c r="L125" s="4" t="str">
        <f>IF(K125&gt;0,(VLOOKUP(K125,Calc!$R$8:$S$31,2)),"0")</f>
        <v>0</v>
      </c>
      <c r="M125" s="84"/>
      <c r="N125" s="4" t="str">
        <f>IF(M125&gt;0,(VLOOKUP(M125,Calc!$W$8:$X$31,2)),"0")</f>
        <v>0</v>
      </c>
      <c r="O125" s="84"/>
      <c r="P125" s="4" t="str">
        <f>IF(O125&gt;0,(VLOOKUP(O125,Calc!$AB$8:$AC$31,2)),"0")</f>
        <v>0</v>
      </c>
      <c r="Q125" s="84"/>
      <c r="R125" s="4" t="str">
        <f>IF(Q125&gt;0,(VLOOKUP(Q125,Calc!$AG$8:$AH$31,2)),"0")</f>
        <v>0</v>
      </c>
      <c r="S125" s="84"/>
      <c r="T125" s="4" t="str">
        <f>IF(S125&gt;0,(VLOOKUP(S125,Calc!$AL$8:$AM$31,2)),"0")</f>
        <v>0</v>
      </c>
      <c r="U125" s="84"/>
      <c r="V125" s="4" t="str">
        <f>IF(U125&gt;0,(VLOOKUP(U125,Calc!$AQ$8:$AR$31,2)),"0")</f>
        <v>0</v>
      </c>
      <c r="W125" s="84"/>
      <c r="X125" s="4" t="str">
        <f>IF(W125&gt;0,(VLOOKUP(W125,Calc!$AV$8:$AW$31,2)),"0")</f>
        <v>0</v>
      </c>
      <c r="Y125" s="84"/>
      <c r="Z125" s="4" t="str">
        <f>IF(Y125&gt;0,(VLOOKUP(Y125,Calc!$BA$8:$BB$31,2)),"0")</f>
        <v>0</v>
      </c>
      <c r="AA125" s="84"/>
      <c r="AB125" s="4" t="str">
        <f>IF(AA125&gt;0,(VLOOKUP(AA125,Calc!$BF$8:$BG$31,2)),"0")</f>
        <v>0</v>
      </c>
      <c r="AC125" s="84"/>
      <c r="AD125" s="4" t="str">
        <f>IF(AC125&gt;0,(VLOOKUP(AC125,Calc!$BK$8:$BL$31,2)),"0")</f>
        <v>0</v>
      </c>
      <c r="AE125" s="84"/>
      <c r="AF125" s="84"/>
      <c r="AG125" s="84"/>
      <c r="AH125" s="84"/>
      <c r="AI125" s="24" t="str">
        <f t="shared" si="29"/>
        <v>0</v>
      </c>
      <c r="AJ125" s="84"/>
      <c r="AK125" s="84"/>
      <c r="AL125" s="84"/>
      <c r="AM125" s="84"/>
      <c r="AN125" s="24" t="str">
        <f t="shared" si="30"/>
        <v>0</v>
      </c>
      <c r="AO125" s="74">
        <f t="shared" si="18"/>
        <v>0</v>
      </c>
      <c r="AP125" s="84"/>
      <c r="AQ125" s="84"/>
      <c r="AR125" s="84"/>
      <c r="AS125" s="84"/>
      <c r="AT125" s="75">
        <f t="shared" si="21"/>
        <v>0</v>
      </c>
      <c r="AU125" s="75">
        <f t="shared" si="22"/>
        <v>21</v>
      </c>
      <c r="AV125" s="76">
        <f t="shared" si="31"/>
        <v>0</v>
      </c>
      <c r="AW125" s="76">
        <f t="shared" si="19"/>
        <v>21</v>
      </c>
      <c r="AX125" s="137">
        <f t="shared" si="24"/>
        <v>0</v>
      </c>
      <c r="AY125" s="137">
        <f t="shared" si="25"/>
        <v>21</v>
      </c>
      <c r="AZ125" s="134">
        <f t="shared" si="26"/>
        <v>0</v>
      </c>
      <c r="BA125" s="134">
        <f t="shared" si="27"/>
        <v>21</v>
      </c>
      <c r="BB125" s="77">
        <f t="shared" si="20"/>
        <v>0</v>
      </c>
      <c r="BC125" s="77">
        <f t="shared" si="28"/>
        <v>21</v>
      </c>
    </row>
    <row r="126" spans="1:55" ht="15" thickBot="1">
      <c r="A126" s="83"/>
      <c r="B126" s="83"/>
      <c r="C126" s="84"/>
      <c r="D126" s="84"/>
      <c r="E126" s="84"/>
      <c r="F126" s="26" t="str">
        <f>IF(E126&gt;0,(VLOOKUP(E126,Calc!$C$8:$D$31,2)),"0")</f>
        <v>0</v>
      </c>
      <c r="G126" s="84"/>
      <c r="H126" s="4" t="str">
        <f>IF(G126&gt;0,(VLOOKUP(G126,Calc!$H$8:$I$31,2)),"0")</f>
        <v>0</v>
      </c>
      <c r="I126" s="84"/>
      <c r="J126" s="4" t="str">
        <f>IF(I126&gt;0,(VLOOKUP(I126,Calc!$M$8:$N$31,2)),"0")</f>
        <v>0</v>
      </c>
      <c r="K126" s="84"/>
      <c r="L126" s="4" t="str">
        <f>IF(K126&gt;0,(VLOOKUP(K126,Calc!$R$8:$S$31,2)),"0")</f>
        <v>0</v>
      </c>
      <c r="M126" s="84"/>
      <c r="N126" s="4" t="str">
        <f>IF(M126&gt;0,(VLOOKUP(M126,Calc!$W$8:$X$31,2)),"0")</f>
        <v>0</v>
      </c>
      <c r="O126" s="84"/>
      <c r="P126" s="4" t="str">
        <f>IF(O126&gt;0,(VLOOKUP(O126,Calc!$AB$8:$AC$31,2)),"0")</f>
        <v>0</v>
      </c>
      <c r="Q126" s="84"/>
      <c r="R126" s="4" t="str">
        <f>IF(Q126&gt;0,(VLOOKUP(Q126,Calc!$AG$8:$AH$31,2)),"0")</f>
        <v>0</v>
      </c>
      <c r="S126" s="84"/>
      <c r="T126" s="4" t="str">
        <f>IF(S126&gt;0,(VLOOKUP(S126,Calc!$AL$8:$AM$31,2)),"0")</f>
        <v>0</v>
      </c>
      <c r="U126" s="84"/>
      <c r="V126" s="4" t="str">
        <f>IF(U126&gt;0,(VLOOKUP(U126,Calc!$AQ$8:$AR$31,2)),"0")</f>
        <v>0</v>
      </c>
      <c r="W126" s="84"/>
      <c r="X126" s="4" t="str">
        <f>IF(W126&gt;0,(VLOOKUP(W126,Calc!$AV$8:$AW$31,2)),"0")</f>
        <v>0</v>
      </c>
      <c r="Y126" s="84"/>
      <c r="Z126" s="4" t="str">
        <f>IF(Y126&gt;0,(VLOOKUP(Y126,Calc!$BA$8:$BB$31,2)),"0")</f>
        <v>0</v>
      </c>
      <c r="AA126" s="84"/>
      <c r="AB126" s="4" t="str">
        <f>IF(AA126&gt;0,(VLOOKUP(AA126,Calc!$BF$8:$BG$31,2)),"0")</f>
        <v>0</v>
      </c>
      <c r="AC126" s="84"/>
      <c r="AD126" s="4" t="str">
        <f>IF(AC126&gt;0,(VLOOKUP(AC126,Calc!$BK$8:$BL$31,2)),"0")</f>
        <v>0</v>
      </c>
      <c r="AE126" s="84"/>
      <c r="AF126" s="84"/>
      <c r="AG126" s="84"/>
      <c r="AH126" s="84"/>
      <c r="AI126" s="24" t="str">
        <f t="shared" si="29"/>
        <v>0</v>
      </c>
      <c r="AJ126" s="84"/>
      <c r="AK126" s="84"/>
      <c r="AL126" s="84"/>
      <c r="AM126" s="84"/>
      <c r="AN126" s="24" t="str">
        <f t="shared" si="30"/>
        <v>0</v>
      </c>
      <c r="AO126" s="74">
        <f t="shared" si="18"/>
        <v>0</v>
      </c>
      <c r="AP126" s="84"/>
      <c r="AQ126" s="84"/>
      <c r="AR126" s="84"/>
      <c r="AS126" s="84"/>
      <c r="AT126" s="75">
        <f t="shared" si="21"/>
        <v>0</v>
      </c>
      <c r="AU126" s="75">
        <f t="shared" si="22"/>
        <v>21</v>
      </c>
      <c r="AV126" s="76">
        <f t="shared" si="31"/>
        <v>0</v>
      </c>
      <c r="AW126" s="76">
        <f t="shared" si="19"/>
        <v>21</v>
      </c>
      <c r="AX126" s="137">
        <f t="shared" si="24"/>
        <v>0</v>
      </c>
      <c r="AY126" s="137">
        <f t="shared" si="25"/>
        <v>21</v>
      </c>
      <c r="AZ126" s="134">
        <f t="shared" si="26"/>
        <v>0</v>
      </c>
      <c r="BA126" s="134">
        <f t="shared" si="27"/>
        <v>21</v>
      </c>
      <c r="BB126" s="77">
        <f t="shared" si="20"/>
        <v>0</v>
      </c>
      <c r="BC126" s="77">
        <f t="shared" si="28"/>
        <v>21</v>
      </c>
    </row>
    <row r="127" spans="1:55" ht="15" thickBot="1">
      <c r="A127" s="83"/>
      <c r="B127" s="83"/>
      <c r="C127" s="84"/>
      <c r="D127" s="84"/>
      <c r="E127" s="84"/>
      <c r="F127" s="26" t="str">
        <f>IF(E127&gt;0,(VLOOKUP(E127,Calc!$C$8:$D$31,2)),"0")</f>
        <v>0</v>
      </c>
      <c r="G127" s="84"/>
      <c r="H127" s="4" t="str">
        <f>IF(G127&gt;0,(VLOOKUP(G127,Calc!$H$8:$I$31,2)),"0")</f>
        <v>0</v>
      </c>
      <c r="I127" s="84"/>
      <c r="J127" s="4" t="str">
        <f>IF(I127&gt;0,(VLOOKUP(I127,Calc!$M$8:$N$31,2)),"0")</f>
        <v>0</v>
      </c>
      <c r="K127" s="84"/>
      <c r="L127" s="4" t="str">
        <f>IF(K127&gt;0,(VLOOKUP(K127,Calc!$R$8:$S$31,2)),"0")</f>
        <v>0</v>
      </c>
      <c r="M127" s="84"/>
      <c r="N127" s="4" t="str">
        <f>IF(M127&gt;0,(VLOOKUP(M127,Calc!$W$8:$X$31,2)),"0")</f>
        <v>0</v>
      </c>
      <c r="O127" s="84"/>
      <c r="P127" s="4" t="str">
        <f>IF(O127&gt;0,(VLOOKUP(O127,Calc!$AB$8:$AC$31,2)),"0")</f>
        <v>0</v>
      </c>
      <c r="Q127" s="84"/>
      <c r="R127" s="4" t="str">
        <f>IF(Q127&gt;0,(VLOOKUP(Q127,Calc!$AG$8:$AH$31,2)),"0")</f>
        <v>0</v>
      </c>
      <c r="S127" s="84"/>
      <c r="T127" s="4" t="str">
        <f>IF(S127&gt;0,(VLOOKUP(S127,Calc!$AL$8:$AM$31,2)),"0")</f>
        <v>0</v>
      </c>
      <c r="U127" s="84"/>
      <c r="V127" s="4" t="str">
        <f>IF(U127&gt;0,(VLOOKUP(U127,Calc!$AQ$8:$AR$31,2)),"0")</f>
        <v>0</v>
      </c>
      <c r="W127" s="84"/>
      <c r="X127" s="4" t="str">
        <f>IF(W127&gt;0,(VLOOKUP(W127,Calc!$AV$8:$AW$31,2)),"0")</f>
        <v>0</v>
      </c>
      <c r="Y127" s="84"/>
      <c r="Z127" s="4" t="str">
        <f>IF(Y127&gt;0,(VLOOKUP(Y127,Calc!$BA$8:$BB$31,2)),"0")</f>
        <v>0</v>
      </c>
      <c r="AA127" s="84"/>
      <c r="AB127" s="4" t="str">
        <f>IF(AA127&gt;0,(VLOOKUP(AA127,Calc!$BF$8:$BG$31,2)),"0")</f>
        <v>0</v>
      </c>
      <c r="AC127" s="84"/>
      <c r="AD127" s="4" t="str">
        <f>IF(AC127&gt;0,(VLOOKUP(AC127,Calc!$BK$8:$BL$31,2)),"0")</f>
        <v>0</v>
      </c>
      <c r="AE127" s="84"/>
      <c r="AF127" s="84"/>
      <c r="AG127" s="84"/>
      <c r="AH127" s="84"/>
      <c r="AI127" s="24" t="str">
        <f t="shared" si="29"/>
        <v>0</v>
      </c>
      <c r="AJ127" s="84"/>
      <c r="AK127" s="84"/>
      <c r="AL127" s="84"/>
      <c r="AM127" s="84"/>
      <c r="AN127" s="24" t="str">
        <f t="shared" si="30"/>
        <v>0</v>
      </c>
      <c r="AO127" s="74">
        <f t="shared" si="18"/>
        <v>0</v>
      </c>
      <c r="AP127" s="84"/>
      <c r="AQ127" s="84"/>
      <c r="AR127" s="84"/>
      <c r="AS127" s="84"/>
      <c r="AT127" s="75">
        <f t="shared" si="21"/>
        <v>0</v>
      </c>
      <c r="AU127" s="75">
        <f t="shared" si="22"/>
        <v>21</v>
      </c>
      <c r="AV127" s="76">
        <f t="shared" si="31"/>
        <v>0</v>
      </c>
      <c r="AW127" s="76">
        <f t="shared" si="19"/>
        <v>21</v>
      </c>
      <c r="AX127" s="137">
        <f t="shared" si="24"/>
        <v>0</v>
      </c>
      <c r="AY127" s="137">
        <f t="shared" si="25"/>
        <v>21</v>
      </c>
      <c r="AZ127" s="134">
        <f t="shared" si="26"/>
        <v>0</v>
      </c>
      <c r="BA127" s="134">
        <f t="shared" si="27"/>
        <v>21</v>
      </c>
      <c r="BB127" s="77">
        <f t="shared" si="20"/>
        <v>0</v>
      </c>
      <c r="BC127" s="77">
        <f t="shared" si="28"/>
        <v>21</v>
      </c>
    </row>
    <row r="128" spans="1:55" ht="15" thickBot="1">
      <c r="A128" s="83"/>
      <c r="B128" s="83"/>
      <c r="C128" s="84"/>
      <c r="D128" s="84"/>
      <c r="E128" s="84"/>
      <c r="F128" s="26" t="str">
        <f>IF(E128&gt;0,(VLOOKUP(E128,Calc!$C$8:$D$31,2)),"0")</f>
        <v>0</v>
      </c>
      <c r="G128" s="84"/>
      <c r="H128" s="4" t="str">
        <f>IF(G128&gt;0,(VLOOKUP(G128,Calc!$H$8:$I$31,2)),"0")</f>
        <v>0</v>
      </c>
      <c r="I128" s="84"/>
      <c r="J128" s="4" t="str">
        <f>IF(I128&gt;0,(VLOOKUP(I128,Calc!$M$8:$N$31,2)),"0")</f>
        <v>0</v>
      </c>
      <c r="K128" s="84"/>
      <c r="L128" s="4" t="str">
        <f>IF(K128&gt;0,(VLOOKUP(K128,Calc!$R$8:$S$31,2)),"0")</f>
        <v>0</v>
      </c>
      <c r="M128" s="84"/>
      <c r="N128" s="4" t="str">
        <f>IF(M128&gt;0,(VLOOKUP(M128,Calc!$W$8:$X$31,2)),"0")</f>
        <v>0</v>
      </c>
      <c r="O128" s="84"/>
      <c r="P128" s="4" t="str">
        <f>IF(O128&gt;0,(VLOOKUP(O128,Calc!$AB$8:$AC$31,2)),"0")</f>
        <v>0</v>
      </c>
      <c r="Q128" s="84"/>
      <c r="R128" s="4" t="str">
        <f>IF(Q128&gt;0,(VLOOKUP(Q128,Calc!$AG$8:$AH$31,2)),"0")</f>
        <v>0</v>
      </c>
      <c r="S128" s="84"/>
      <c r="T128" s="4" t="str">
        <f>IF(S128&gt;0,(VLOOKUP(S128,Calc!$AL$8:$AM$31,2)),"0")</f>
        <v>0</v>
      </c>
      <c r="U128" s="84"/>
      <c r="V128" s="4" t="str">
        <f>IF(U128&gt;0,(VLOOKUP(U128,Calc!$AQ$8:$AR$31,2)),"0")</f>
        <v>0</v>
      </c>
      <c r="W128" s="84"/>
      <c r="X128" s="4" t="str">
        <f>IF(W128&gt;0,(VLOOKUP(W128,Calc!$AV$8:$AW$31,2)),"0")</f>
        <v>0</v>
      </c>
      <c r="Y128" s="84"/>
      <c r="Z128" s="4" t="str">
        <f>IF(Y128&gt;0,(VLOOKUP(Y128,Calc!$BA$8:$BB$31,2)),"0")</f>
        <v>0</v>
      </c>
      <c r="AA128" s="84"/>
      <c r="AB128" s="4" t="str">
        <f>IF(AA128&gt;0,(VLOOKUP(AA128,Calc!$BF$8:$BG$31,2)),"0")</f>
        <v>0</v>
      </c>
      <c r="AC128" s="84"/>
      <c r="AD128" s="4" t="str">
        <f>IF(AC128&gt;0,(VLOOKUP(AC128,Calc!$BK$8:$BL$31,2)),"0")</f>
        <v>0</v>
      </c>
      <c r="AE128" s="84"/>
      <c r="AF128" s="84"/>
      <c r="AG128" s="84"/>
      <c r="AH128" s="84"/>
      <c r="AI128" s="24" t="str">
        <f t="shared" si="29"/>
        <v>0</v>
      </c>
      <c r="AJ128" s="84"/>
      <c r="AK128" s="84"/>
      <c r="AL128" s="84"/>
      <c r="AM128" s="84"/>
      <c r="AN128" s="24" t="str">
        <f t="shared" si="30"/>
        <v>0</v>
      </c>
      <c r="AO128" s="74">
        <f t="shared" si="18"/>
        <v>0</v>
      </c>
      <c r="AP128" s="84"/>
      <c r="AQ128" s="84"/>
      <c r="AR128" s="84"/>
      <c r="AS128" s="84"/>
      <c r="AT128" s="75">
        <f t="shared" si="21"/>
        <v>0</v>
      </c>
      <c r="AU128" s="75">
        <f t="shared" si="22"/>
        <v>21</v>
      </c>
      <c r="AV128" s="76">
        <f t="shared" si="31"/>
        <v>0</v>
      </c>
      <c r="AW128" s="76">
        <f t="shared" si="19"/>
        <v>21</v>
      </c>
      <c r="AX128" s="137">
        <f t="shared" si="24"/>
        <v>0</v>
      </c>
      <c r="AY128" s="137">
        <f t="shared" si="25"/>
        <v>21</v>
      </c>
      <c r="AZ128" s="134">
        <f t="shared" si="26"/>
        <v>0</v>
      </c>
      <c r="BA128" s="134">
        <f t="shared" si="27"/>
        <v>21</v>
      </c>
      <c r="BB128" s="77">
        <f t="shared" si="20"/>
        <v>0</v>
      </c>
      <c r="BC128" s="77">
        <f t="shared" si="28"/>
        <v>21</v>
      </c>
    </row>
    <row r="129" spans="1:55" ht="15" thickBot="1">
      <c r="A129" s="83"/>
      <c r="B129" s="83"/>
      <c r="C129" s="84"/>
      <c r="D129" s="84"/>
      <c r="E129" s="84"/>
      <c r="F129" s="26" t="str">
        <f>IF(E129&gt;0,(VLOOKUP(E129,Calc!$C$8:$D$31,2)),"0")</f>
        <v>0</v>
      </c>
      <c r="G129" s="84"/>
      <c r="H129" s="4" t="str">
        <f>IF(G129&gt;0,(VLOOKUP(G129,Calc!$H$8:$I$31,2)),"0")</f>
        <v>0</v>
      </c>
      <c r="I129" s="84"/>
      <c r="J129" s="4" t="str">
        <f>IF(I129&gt;0,(VLOOKUP(I129,Calc!$M$8:$N$31,2)),"0")</f>
        <v>0</v>
      </c>
      <c r="K129" s="84"/>
      <c r="L129" s="4" t="str">
        <f>IF(K129&gt;0,(VLOOKUP(K129,Calc!$R$8:$S$31,2)),"0")</f>
        <v>0</v>
      </c>
      <c r="M129" s="84"/>
      <c r="N129" s="4" t="str">
        <f>IF(M129&gt;0,(VLOOKUP(M129,Calc!$W$8:$X$31,2)),"0")</f>
        <v>0</v>
      </c>
      <c r="O129" s="84"/>
      <c r="P129" s="4" t="str">
        <f>IF(O129&gt;0,(VLOOKUP(O129,Calc!$AB$8:$AC$31,2)),"0")</f>
        <v>0</v>
      </c>
      <c r="Q129" s="84"/>
      <c r="R129" s="4" t="str">
        <f>IF(Q129&gt;0,(VLOOKUP(Q129,Calc!$AG$8:$AH$31,2)),"0")</f>
        <v>0</v>
      </c>
      <c r="S129" s="84"/>
      <c r="T129" s="4" t="str">
        <f>IF(S129&gt;0,(VLOOKUP(S129,Calc!$AL$8:$AM$31,2)),"0")</f>
        <v>0</v>
      </c>
      <c r="U129" s="84"/>
      <c r="V129" s="4" t="str">
        <f>IF(U129&gt;0,(VLOOKUP(U129,Calc!$AQ$8:$AR$31,2)),"0")</f>
        <v>0</v>
      </c>
      <c r="W129" s="84"/>
      <c r="X129" s="4" t="str">
        <f>IF(W129&gt;0,(VLOOKUP(W129,Calc!$AV$8:$AW$31,2)),"0")</f>
        <v>0</v>
      </c>
      <c r="Y129" s="84"/>
      <c r="Z129" s="4" t="str">
        <f>IF(Y129&gt;0,(VLOOKUP(Y129,Calc!$BA$8:$BB$31,2)),"0")</f>
        <v>0</v>
      </c>
      <c r="AA129" s="84"/>
      <c r="AB129" s="4" t="str">
        <f>IF(AA129&gt;0,(VLOOKUP(AA129,Calc!$BF$8:$BG$31,2)),"0")</f>
        <v>0</v>
      </c>
      <c r="AC129" s="84"/>
      <c r="AD129" s="4" t="str">
        <f>IF(AC129&gt;0,(VLOOKUP(AC129,Calc!$BK$8:$BL$31,2)),"0")</f>
        <v>0</v>
      </c>
      <c r="AE129" s="84"/>
      <c r="AF129" s="84"/>
      <c r="AG129" s="84"/>
      <c r="AH129" s="84"/>
      <c r="AI129" s="24" t="str">
        <f t="shared" si="29"/>
        <v>0</v>
      </c>
      <c r="AJ129" s="84"/>
      <c r="AK129" s="84"/>
      <c r="AL129" s="84"/>
      <c r="AM129" s="84"/>
      <c r="AN129" s="24" t="str">
        <f t="shared" si="30"/>
        <v>0</v>
      </c>
      <c r="AO129" s="74">
        <f t="shared" si="18"/>
        <v>0</v>
      </c>
      <c r="AP129" s="84"/>
      <c r="AQ129" s="84"/>
      <c r="AR129" s="84"/>
      <c r="AS129" s="84"/>
      <c r="AT129" s="75">
        <f t="shared" si="21"/>
        <v>0</v>
      </c>
      <c r="AU129" s="75">
        <f t="shared" si="22"/>
        <v>21</v>
      </c>
      <c r="AV129" s="76">
        <f t="shared" si="31"/>
        <v>0</v>
      </c>
      <c r="AW129" s="76">
        <f t="shared" si="19"/>
        <v>21</v>
      </c>
      <c r="AX129" s="137">
        <f t="shared" si="24"/>
        <v>0</v>
      </c>
      <c r="AY129" s="137">
        <f t="shared" si="25"/>
        <v>21</v>
      </c>
      <c r="AZ129" s="134">
        <f t="shared" si="26"/>
        <v>0</v>
      </c>
      <c r="BA129" s="134">
        <f t="shared" si="27"/>
        <v>21</v>
      </c>
      <c r="BB129" s="77">
        <f t="shared" si="20"/>
        <v>0</v>
      </c>
      <c r="BC129" s="77">
        <f t="shared" si="28"/>
        <v>21</v>
      </c>
    </row>
    <row r="130" spans="1:55" ht="15" thickBot="1">
      <c r="A130" s="83"/>
      <c r="B130" s="83"/>
      <c r="C130" s="84"/>
      <c r="D130" s="84"/>
      <c r="E130" s="84"/>
      <c r="F130" s="26" t="str">
        <f>IF(E130&gt;0,(VLOOKUP(E130,Calc!$C$8:$D$31,2)),"0")</f>
        <v>0</v>
      </c>
      <c r="G130" s="84"/>
      <c r="H130" s="4" t="str">
        <f>IF(G130&gt;0,(VLOOKUP(G130,Calc!$H$8:$I$31,2)),"0")</f>
        <v>0</v>
      </c>
      <c r="I130" s="84"/>
      <c r="J130" s="4" t="str">
        <f>IF(I130&gt;0,(VLOOKUP(I130,Calc!$M$8:$N$31,2)),"0")</f>
        <v>0</v>
      </c>
      <c r="K130" s="84"/>
      <c r="L130" s="4" t="str">
        <f>IF(K130&gt;0,(VLOOKUP(K130,Calc!$R$8:$S$31,2)),"0")</f>
        <v>0</v>
      </c>
      <c r="M130" s="84"/>
      <c r="N130" s="4" t="str">
        <f>IF(M130&gt;0,(VLOOKUP(M130,Calc!$W$8:$X$31,2)),"0")</f>
        <v>0</v>
      </c>
      <c r="O130" s="84"/>
      <c r="P130" s="4" t="str">
        <f>IF(O130&gt;0,(VLOOKUP(O130,Calc!$AB$8:$AC$31,2)),"0")</f>
        <v>0</v>
      </c>
      <c r="Q130" s="84"/>
      <c r="R130" s="4" t="str">
        <f>IF(Q130&gt;0,(VLOOKUP(Q130,Calc!$AG$8:$AH$31,2)),"0")</f>
        <v>0</v>
      </c>
      <c r="S130" s="84"/>
      <c r="T130" s="4" t="str">
        <f>IF(S130&gt;0,(VLOOKUP(S130,Calc!$AL$8:$AM$31,2)),"0")</f>
        <v>0</v>
      </c>
      <c r="U130" s="84"/>
      <c r="V130" s="4" t="str">
        <f>IF(U130&gt;0,(VLOOKUP(U130,Calc!$AQ$8:$AR$31,2)),"0")</f>
        <v>0</v>
      </c>
      <c r="W130" s="84"/>
      <c r="X130" s="4" t="str">
        <f>IF(W130&gt;0,(VLOOKUP(W130,Calc!$AV$8:$AW$31,2)),"0")</f>
        <v>0</v>
      </c>
      <c r="Y130" s="84"/>
      <c r="Z130" s="4" t="str">
        <f>IF(Y130&gt;0,(VLOOKUP(Y130,Calc!$BA$8:$BB$31,2)),"0")</f>
        <v>0</v>
      </c>
      <c r="AA130" s="84"/>
      <c r="AB130" s="4" t="str">
        <f>IF(AA130&gt;0,(VLOOKUP(AA130,Calc!$BF$8:$BG$31,2)),"0")</f>
        <v>0</v>
      </c>
      <c r="AC130" s="84"/>
      <c r="AD130" s="4" t="str">
        <f>IF(AC130&gt;0,(VLOOKUP(AC130,Calc!$BK$8:$BL$31,2)),"0")</f>
        <v>0</v>
      </c>
      <c r="AE130" s="84"/>
      <c r="AF130" s="84"/>
      <c r="AG130" s="84"/>
      <c r="AH130" s="84"/>
      <c r="AI130" s="24" t="str">
        <f t="shared" si="29"/>
        <v>0</v>
      </c>
      <c r="AJ130" s="84"/>
      <c r="AK130" s="84"/>
      <c r="AL130" s="84"/>
      <c r="AM130" s="84"/>
      <c r="AN130" s="24" t="str">
        <f t="shared" si="30"/>
        <v>0</v>
      </c>
      <c r="AO130" s="74">
        <f t="shared" si="18"/>
        <v>0</v>
      </c>
      <c r="AP130" s="84"/>
      <c r="AQ130" s="84"/>
      <c r="AR130" s="84"/>
      <c r="AS130" s="84"/>
      <c r="AT130" s="75">
        <f t="shared" si="21"/>
        <v>0</v>
      </c>
      <c r="AU130" s="75">
        <f t="shared" si="22"/>
        <v>21</v>
      </c>
      <c r="AV130" s="76">
        <f t="shared" si="31"/>
        <v>0</v>
      </c>
      <c r="AW130" s="76">
        <f t="shared" si="19"/>
        <v>21</v>
      </c>
      <c r="AX130" s="137">
        <f t="shared" si="24"/>
        <v>0</v>
      </c>
      <c r="AY130" s="137">
        <f t="shared" si="25"/>
        <v>21</v>
      </c>
      <c r="AZ130" s="134">
        <f t="shared" si="26"/>
        <v>0</v>
      </c>
      <c r="BA130" s="134">
        <f t="shared" si="27"/>
        <v>21</v>
      </c>
      <c r="BB130" s="77">
        <f t="shared" si="20"/>
        <v>0</v>
      </c>
      <c r="BC130" s="77">
        <f t="shared" si="28"/>
        <v>21</v>
      </c>
    </row>
    <row r="131" spans="1:55" ht="15" thickBot="1">
      <c r="A131" s="83"/>
      <c r="B131" s="83"/>
      <c r="C131" s="84"/>
      <c r="D131" s="84"/>
      <c r="E131" s="84"/>
      <c r="F131" s="26" t="str">
        <f>IF(E131&gt;0,(VLOOKUP(E131,Calc!$C$8:$D$31,2)),"0")</f>
        <v>0</v>
      </c>
      <c r="G131" s="84"/>
      <c r="H131" s="4" t="str">
        <f>IF(G131&gt;0,(VLOOKUP(G131,Calc!$H$8:$I$31,2)),"0")</f>
        <v>0</v>
      </c>
      <c r="I131" s="84"/>
      <c r="J131" s="4" t="str">
        <f>IF(I131&gt;0,(VLOOKUP(I131,Calc!$M$8:$N$31,2)),"0")</f>
        <v>0</v>
      </c>
      <c r="K131" s="84"/>
      <c r="L131" s="4" t="str">
        <f>IF(K131&gt;0,(VLOOKUP(K131,Calc!$R$8:$S$31,2)),"0")</f>
        <v>0</v>
      </c>
      <c r="M131" s="84"/>
      <c r="N131" s="4" t="str">
        <f>IF(M131&gt;0,(VLOOKUP(M131,Calc!$W$8:$X$31,2)),"0")</f>
        <v>0</v>
      </c>
      <c r="O131" s="84"/>
      <c r="P131" s="4" t="str">
        <f>IF(O131&gt;0,(VLOOKUP(O131,Calc!$AB$8:$AC$31,2)),"0")</f>
        <v>0</v>
      </c>
      <c r="Q131" s="84"/>
      <c r="R131" s="4" t="str">
        <f>IF(Q131&gt;0,(VLOOKUP(Q131,Calc!$AG$8:$AH$31,2)),"0")</f>
        <v>0</v>
      </c>
      <c r="S131" s="84"/>
      <c r="T131" s="4" t="str">
        <f>IF(S131&gt;0,(VLOOKUP(S131,Calc!$AL$8:$AM$31,2)),"0")</f>
        <v>0</v>
      </c>
      <c r="U131" s="84"/>
      <c r="V131" s="4" t="str">
        <f>IF(U131&gt;0,(VLOOKUP(U131,Calc!$AQ$8:$AR$31,2)),"0")</f>
        <v>0</v>
      </c>
      <c r="W131" s="84"/>
      <c r="X131" s="4" t="str">
        <f>IF(W131&gt;0,(VLOOKUP(W131,Calc!$AV$8:$AW$31,2)),"0")</f>
        <v>0</v>
      </c>
      <c r="Y131" s="84"/>
      <c r="Z131" s="4" t="str">
        <f>IF(Y131&gt;0,(VLOOKUP(Y131,Calc!$BA$8:$BB$31,2)),"0")</f>
        <v>0</v>
      </c>
      <c r="AA131" s="84"/>
      <c r="AB131" s="4" t="str">
        <f>IF(AA131&gt;0,(VLOOKUP(AA131,Calc!$BF$8:$BG$31,2)),"0")</f>
        <v>0</v>
      </c>
      <c r="AC131" s="84"/>
      <c r="AD131" s="4" t="str">
        <f>IF(AC131&gt;0,(VLOOKUP(AC131,Calc!$BK$8:$BL$31,2)),"0")</f>
        <v>0</v>
      </c>
      <c r="AE131" s="84"/>
      <c r="AF131" s="84"/>
      <c r="AG131" s="84"/>
      <c r="AH131" s="84"/>
      <c r="AI131" s="24" t="str">
        <f t="shared" si="29"/>
        <v>0</v>
      </c>
      <c r="AJ131" s="84"/>
      <c r="AK131" s="84"/>
      <c r="AL131" s="84"/>
      <c r="AM131" s="84"/>
      <c r="AN131" s="24" t="str">
        <f t="shared" si="30"/>
        <v>0</v>
      </c>
      <c r="AO131" s="74">
        <f t="shared" si="18"/>
        <v>0</v>
      </c>
      <c r="AP131" s="84"/>
      <c r="AQ131" s="84"/>
      <c r="AR131" s="84"/>
      <c r="AS131" s="84"/>
      <c r="AT131" s="75">
        <f t="shared" si="21"/>
        <v>0</v>
      </c>
      <c r="AU131" s="75">
        <f t="shared" si="22"/>
        <v>21</v>
      </c>
      <c r="AV131" s="76">
        <f t="shared" si="31"/>
        <v>0</v>
      </c>
      <c r="AW131" s="76">
        <f t="shared" si="19"/>
        <v>21</v>
      </c>
      <c r="AX131" s="137">
        <f t="shared" si="24"/>
        <v>0</v>
      </c>
      <c r="AY131" s="137">
        <f t="shared" si="25"/>
        <v>21</v>
      </c>
      <c r="AZ131" s="134">
        <f t="shared" si="26"/>
        <v>0</v>
      </c>
      <c r="BA131" s="134">
        <f t="shared" si="27"/>
        <v>21</v>
      </c>
      <c r="BB131" s="77">
        <f t="shared" si="20"/>
        <v>0</v>
      </c>
      <c r="BC131" s="77">
        <f t="shared" si="28"/>
        <v>21</v>
      </c>
    </row>
    <row r="132" spans="1:55" ht="15" thickBot="1">
      <c r="A132" s="83"/>
      <c r="B132" s="83"/>
      <c r="C132" s="84"/>
      <c r="D132" s="84"/>
      <c r="E132" s="84"/>
      <c r="F132" s="26" t="str">
        <f>IF(E132&gt;0,(VLOOKUP(E132,Calc!$C$8:$D$31,2)),"0")</f>
        <v>0</v>
      </c>
      <c r="G132" s="84"/>
      <c r="H132" s="4" t="str">
        <f>IF(G132&gt;0,(VLOOKUP(G132,Calc!$H$8:$I$31,2)),"0")</f>
        <v>0</v>
      </c>
      <c r="I132" s="84"/>
      <c r="J132" s="4" t="str">
        <f>IF(I132&gt;0,(VLOOKUP(I132,Calc!$M$8:$N$31,2)),"0")</f>
        <v>0</v>
      </c>
      <c r="K132" s="84"/>
      <c r="L132" s="4" t="str">
        <f>IF(K132&gt;0,(VLOOKUP(K132,Calc!$R$8:$S$31,2)),"0")</f>
        <v>0</v>
      </c>
      <c r="M132" s="84"/>
      <c r="N132" s="4" t="str">
        <f>IF(M132&gt;0,(VLOOKUP(M132,Calc!$W$8:$X$31,2)),"0")</f>
        <v>0</v>
      </c>
      <c r="O132" s="84"/>
      <c r="P132" s="4" t="str">
        <f>IF(O132&gt;0,(VLOOKUP(O132,Calc!$AB$8:$AC$31,2)),"0")</f>
        <v>0</v>
      </c>
      <c r="Q132" s="84"/>
      <c r="R132" s="4" t="str">
        <f>IF(Q132&gt;0,(VLOOKUP(Q132,Calc!$AG$8:$AH$31,2)),"0")</f>
        <v>0</v>
      </c>
      <c r="S132" s="84"/>
      <c r="T132" s="4" t="str">
        <f>IF(S132&gt;0,(VLOOKUP(S132,Calc!$AL$8:$AM$31,2)),"0")</f>
        <v>0</v>
      </c>
      <c r="U132" s="84"/>
      <c r="V132" s="4" t="str">
        <f>IF(U132&gt;0,(VLOOKUP(U132,Calc!$AQ$8:$AR$31,2)),"0")</f>
        <v>0</v>
      </c>
      <c r="W132" s="84"/>
      <c r="X132" s="4" t="str">
        <f>IF(W132&gt;0,(VLOOKUP(W132,Calc!$AV$8:$AW$31,2)),"0")</f>
        <v>0</v>
      </c>
      <c r="Y132" s="84"/>
      <c r="Z132" s="4" t="str">
        <f>IF(Y132&gt;0,(VLOOKUP(Y132,Calc!$BA$8:$BB$31,2)),"0")</f>
        <v>0</v>
      </c>
      <c r="AA132" s="84"/>
      <c r="AB132" s="4" t="str">
        <f>IF(AA132&gt;0,(VLOOKUP(AA132,Calc!$BF$8:$BG$31,2)),"0")</f>
        <v>0</v>
      </c>
      <c r="AC132" s="84"/>
      <c r="AD132" s="4" t="str">
        <f>IF(AC132&gt;0,(VLOOKUP(AC132,Calc!$BK$8:$BL$31,2)),"0")</f>
        <v>0</v>
      </c>
      <c r="AE132" s="84"/>
      <c r="AF132" s="84"/>
      <c r="AG132" s="84"/>
      <c r="AH132" s="84"/>
      <c r="AI132" s="24" t="str">
        <f t="shared" si="29"/>
        <v>0</v>
      </c>
      <c r="AJ132" s="84"/>
      <c r="AK132" s="84"/>
      <c r="AL132" s="84"/>
      <c r="AM132" s="84"/>
      <c r="AN132" s="24" t="str">
        <f t="shared" si="30"/>
        <v>0</v>
      </c>
      <c r="AO132" s="74">
        <f t="shared" si="18"/>
        <v>0</v>
      </c>
      <c r="AP132" s="84"/>
      <c r="AQ132" s="84"/>
      <c r="AR132" s="84"/>
      <c r="AS132" s="84"/>
      <c r="AT132" s="75">
        <f t="shared" si="21"/>
        <v>0</v>
      </c>
      <c r="AU132" s="75">
        <f t="shared" si="22"/>
        <v>21</v>
      </c>
      <c r="AV132" s="76">
        <f t="shared" si="31"/>
        <v>0</v>
      </c>
      <c r="AW132" s="76">
        <f t="shared" si="19"/>
        <v>21</v>
      </c>
      <c r="AX132" s="137">
        <f t="shared" si="24"/>
        <v>0</v>
      </c>
      <c r="AY132" s="137">
        <f t="shared" si="25"/>
        <v>21</v>
      </c>
      <c r="AZ132" s="134">
        <f t="shared" si="26"/>
        <v>0</v>
      </c>
      <c r="BA132" s="134">
        <f t="shared" si="27"/>
        <v>21</v>
      </c>
      <c r="BB132" s="77">
        <f t="shared" si="20"/>
        <v>0</v>
      </c>
      <c r="BC132" s="77">
        <f t="shared" si="28"/>
        <v>21</v>
      </c>
    </row>
    <row r="133" spans="1:55" ht="15" thickBot="1">
      <c r="A133" s="83"/>
      <c r="B133" s="83"/>
      <c r="C133" s="84"/>
      <c r="D133" s="84"/>
      <c r="E133" s="84"/>
      <c r="F133" s="26" t="str">
        <f>IF(E133&gt;0,(VLOOKUP(E133,Calc!$C$8:$D$31,2)),"0")</f>
        <v>0</v>
      </c>
      <c r="G133" s="84"/>
      <c r="H133" s="4" t="str">
        <f>IF(G133&gt;0,(VLOOKUP(G133,Calc!$H$8:$I$31,2)),"0")</f>
        <v>0</v>
      </c>
      <c r="I133" s="84"/>
      <c r="J133" s="4" t="str">
        <f>IF(I133&gt;0,(VLOOKUP(I133,Calc!$M$8:$N$31,2)),"0")</f>
        <v>0</v>
      </c>
      <c r="K133" s="84"/>
      <c r="L133" s="4" t="str">
        <f>IF(K133&gt;0,(VLOOKUP(K133,Calc!$R$8:$S$31,2)),"0")</f>
        <v>0</v>
      </c>
      <c r="M133" s="84"/>
      <c r="N133" s="4" t="str">
        <f>IF(M133&gt;0,(VLOOKUP(M133,Calc!$W$8:$X$31,2)),"0")</f>
        <v>0</v>
      </c>
      <c r="O133" s="84"/>
      <c r="P133" s="4" t="str">
        <f>IF(O133&gt;0,(VLOOKUP(O133,Calc!$AB$8:$AC$31,2)),"0")</f>
        <v>0</v>
      </c>
      <c r="Q133" s="84"/>
      <c r="R133" s="4" t="str">
        <f>IF(Q133&gt;0,(VLOOKUP(Q133,Calc!$AG$8:$AH$31,2)),"0")</f>
        <v>0</v>
      </c>
      <c r="S133" s="84"/>
      <c r="T133" s="4" t="str">
        <f>IF(S133&gt;0,(VLOOKUP(S133,Calc!$AL$8:$AM$31,2)),"0")</f>
        <v>0</v>
      </c>
      <c r="U133" s="84"/>
      <c r="V133" s="4" t="str">
        <f>IF(U133&gt;0,(VLOOKUP(U133,Calc!$AQ$8:$AR$31,2)),"0")</f>
        <v>0</v>
      </c>
      <c r="W133" s="84"/>
      <c r="X133" s="4" t="str">
        <f>IF(W133&gt;0,(VLOOKUP(W133,Calc!$AV$8:$AW$31,2)),"0")</f>
        <v>0</v>
      </c>
      <c r="Y133" s="84"/>
      <c r="Z133" s="4" t="str">
        <f>IF(Y133&gt;0,(VLOOKUP(Y133,Calc!$BA$8:$BB$31,2)),"0")</f>
        <v>0</v>
      </c>
      <c r="AA133" s="84"/>
      <c r="AB133" s="4" t="str">
        <f>IF(AA133&gt;0,(VLOOKUP(AA133,Calc!$BF$8:$BG$31,2)),"0")</f>
        <v>0</v>
      </c>
      <c r="AC133" s="84"/>
      <c r="AD133" s="4" t="str">
        <f>IF(AC133&gt;0,(VLOOKUP(AC133,Calc!$BK$8:$BL$31,2)),"0")</f>
        <v>0</v>
      </c>
      <c r="AE133" s="84"/>
      <c r="AF133" s="84"/>
      <c r="AG133" s="84"/>
      <c r="AH133" s="84"/>
      <c r="AI133" s="24" t="str">
        <f t="shared" si="29"/>
        <v>0</v>
      </c>
      <c r="AJ133" s="84"/>
      <c r="AK133" s="84"/>
      <c r="AL133" s="84"/>
      <c r="AM133" s="84"/>
      <c r="AN133" s="24" t="str">
        <f t="shared" si="30"/>
        <v>0</v>
      </c>
      <c r="AO133" s="74">
        <f t="shared" si="18"/>
        <v>0</v>
      </c>
      <c r="AP133" s="84"/>
      <c r="AQ133" s="84"/>
      <c r="AR133" s="84"/>
      <c r="AS133" s="84"/>
      <c r="AT133" s="75">
        <f t="shared" si="21"/>
        <v>0</v>
      </c>
      <c r="AU133" s="75">
        <f t="shared" si="22"/>
        <v>21</v>
      </c>
      <c r="AV133" s="76">
        <f t="shared" si="31"/>
        <v>0</v>
      </c>
      <c r="AW133" s="76">
        <f t="shared" si="19"/>
        <v>21</v>
      </c>
      <c r="AX133" s="137">
        <f t="shared" si="24"/>
        <v>0</v>
      </c>
      <c r="AY133" s="137">
        <f t="shared" si="25"/>
        <v>21</v>
      </c>
      <c r="AZ133" s="134">
        <f t="shared" si="26"/>
        <v>0</v>
      </c>
      <c r="BA133" s="134">
        <f t="shared" si="27"/>
        <v>21</v>
      </c>
      <c r="BB133" s="77">
        <f t="shared" si="20"/>
        <v>0</v>
      </c>
      <c r="BC133" s="77">
        <f t="shared" si="28"/>
        <v>21</v>
      </c>
    </row>
    <row r="134" spans="1:55" ht="15" thickBot="1">
      <c r="A134" s="83"/>
      <c r="B134" s="83"/>
      <c r="C134" s="84"/>
      <c r="D134" s="84"/>
      <c r="E134" s="84"/>
      <c r="F134" s="26" t="str">
        <f>IF(E134&gt;0,(VLOOKUP(E134,Calc!$C$8:$D$31,2)),"0")</f>
        <v>0</v>
      </c>
      <c r="G134" s="84"/>
      <c r="H134" s="4" t="str">
        <f>IF(G134&gt;0,(VLOOKUP(G134,Calc!$H$8:$I$31,2)),"0")</f>
        <v>0</v>
      </c>
      <c r="I134" s="84"/>
      <c r="J134" s="4" t="str">
        <f>IF(I134&gt;0,(VLOOKUP(I134,Calc!$M$8:$N$31,2)),"0")</f>
        <v>0</v>
      </c>
      <c r="K134" s="84"/>
      <c r="L134" s="4" t="str">
        <f>IF(K134&gt;0,(VLOOKUP(K134,Calc!$R$8:$S$31,2)),"0")</f>
        <v>0</v>
      </c>
      <c r="M134" s="84"/>
      <c r="N134" s="4" t="str">
        <f>IF(M134&gt;0,(VLOOKUP(M134,Calc!$W$8:$X$31,2)),"0")</f>
        <v>0</v>
      </c>
      <c r="O134" s="84"/>
      <c r="P134" s="4" t="str">
        <f>IF(O134&gt;0,(VLOOKUP(O134,Calc!$AB$8:$AC$31,2)),"0")</f>
        <v>0</v>
      </c>
      <c r="Q134" s="84"/>
      <c r="R134" s="4" t="str">
        <f>IF(Q134&gt;0,(VLOOKUP(Q134,Calc!$AG$8:$AH$31,2)),"0")</f>
        <v>0</v>
      </c>
      <c r="S134" s="84"/>
      <c r="T134" s="4" t="str">
        <f>IF(S134&gt;0,(VLOOKUP(S134,Calc!$AL$8:$AM$31,2)),"0")</f>
        <v>0</v>
      </c>
      <c r="U134" s="84"/>
      <c r="V134" s="4" t="str">
        <f>IF(U134&gt;0,(VLOOKUP(U134,Calc!$AQ$8:$AR$31,2)),"0")</f>
        <v>0</v>
      </c>
      <c r="W134" s="84"/>
      <c r="X134" s="4" t="str">
        <f>IF(W134&gt;0,(VLOOKUP(W134,Calc!$AV$8:$AW$31,2)),"0")</f>
        <v>0</v>
      </c>
      <c r="Y134" s="84"/>
      <c r="Z134" s="4" t="str">
        <f>IF(Y134&gt;0,(VLOOKUP(Y134,Calc!$BA$8:$BB$31,2)),"0")</f>
        <v>0</v>
      </c>
      <c r="AA134" s="84"/>
      <c r="AB134" s="4" t="str">
        <f>IF(AA134&gt;0,(VLOOKUP(AA134,Calc!$BF$8:$BG$31,2)),"0")</f>
        <v>0</v>
      </c>
      <c r="AC134" s="84"/>
      <c r="AD134" s="4" t="str">
        <f>IF(AC134&gt;0,(VLOOKUP(AC134,Calc!$BK$8:$BL$31,2)),"0")</f>
        <v>0</v>
      </c>
      <c r="AE134" s="84"/>
      <c r="AF134" s="84"/>
      <c r="AG134" s="84"/>
      <c r="AH134" s="84"/>
      <c r="AI134" s="24" t="str">
        <f t="shared" si="29"/>
        <v>0</v>
      </c>
      <c r="AJ134" s="84"/>
      <c r="AK134" s="84"/>
      <c r="AL134" s="84"/>
      <c r="AM134" s="84"/>
      <c r="AN134" s="24" t="str">
        <f t="shared" si="30"/>
        <v>0</v>
      </c>
      <c r="AO134" s="74">
        <f t="shared" si="18"/>
        <v>0</v>
      </c>
      <c r="AP134" s="84"/>
      <c r="AQ134" s="84"/>
      <c r="AR134" s="84"/>
      <c r="AS134" s="84"/>
      <c r="AT134" s="75">
        <f t="shared" si="21"/>
        <v>0</v>
      </c>
      <c r="AU134" s="75">
        <f t="shared" si="22"/>
        <v>21</v>
      </c>
      <c r="AV134" s="76">
        <f t="shared" si="31"/>
        <v>0</v>
      </c>
      <c r="AW134" s="76">
        <f t="shared" si="19"/>
        <v>21</v>
      </c>
      <c r="AX134" s="137">
        <f t="shared" si="24"/>
        <v>0</v>
      </c>
      <c r="AY134" s="137">
        <f t="shared" si="25"/>
        <v>21</v>
      </c>
      <c r="AZ134" s="134">
        <f t="shared" si="26"/>
        <v>0</v>
      </c>
      <c r="BA134" s="134">
        <f t="shared" si="27"/>
        <v>21</v>
      </c>
      <c r="BB134" s="77">
        <f t="shared" si="20"/>
        <v>0</v>
      </c>
      <c r="BC134" s="77">
        <f t="shared" si="28"/>
        <v>21</v>
      </c>
    </row>
    <row r="135" spans="1:55" ht="15" thickBot="1">
      <c r="A135" s="83"/>
      <c r="B135" s="83"/>
      <c r="C135" s="84"/>
      <c r="D135" s="84"/>
      <c r="E135" s="84"/>
      <c r="F135" s="26" t="str">
        <f>IF(E135&gt;0,(VLOOKUP(E135,Calc!$C$8:$D$31,2)),"0")</f>
        <v>0</v>
      </c>
      <c r="G135" s="84"/>
      <c r="H135" s="4" t="str">
        <f>IF(G135&gt;0,(VLOOKUP(G135,Calc!$H$8:$I$31,2)),"0")</f>
        <v>0</v>
      </c>
      <c r="I135" s="84"/>
      <c r="J135" s="4" t="str">
        <f>IF(I135&gt;0,(VLOOKUP(I135,Calc!$M$8:$N$31,2)),"0")</f>
        <v>0</v>
      </c>
      <c r="K135" s="84"/>
      <c r="L135" s="4" t="str">
        <f>IF(K135&gt;0,(VLOOKUP(K135,Calc!$R$8:$S$31,2)),"0")</f>
        <v>0</v>
      </c>
      <c r="M135" s="84"/>
      <c r="N135" s="4" t="str">
        <f>IF(M135&gt;0,(VLOOKUP(M135,Calc!$W$8:$X$31,2)),"0")</f>
        <v>0</v>
      </c>
      <c r="O135" s="84"/>
      <c r="P135" s="4" t="str">
        <f>IF(O135&gt;0,(VLOOKUP(O135,Calc!$AB$8:$AC$31,2)),"0")</f>
        <v>0</v>
      </c>
      <c r="Q135" s="84"/>
      <c r="R135" s="4" t="str">
        <f>IF(Q135&gt;0,(VLOOKUP(Q135,Calc!$AG$8:$AH$31,2)),"0")</f>
        <v>0</v>
      </c>
      <c r="S135" s="84"/>
      <c r="T135" s="4" t="str">
        <f>IF(S135&gt;0,(VLOOKUP(S135,Calc!$AL$8:$AM$31,2)),"0")</f>
        <v>0</v>
      </c>
      <c r="U135" s="84"/>
      <c r="V135" s="4" t="str">
        <f>IF(U135&gt;0,(VLOOKUP(U135,Calc!$AQ$8:$AR$31,2)),"0")</f>
        <v>0</v>
      </c>
      <c r="W135" s="84"/>
      <c r="X135" s="4" t="str">
        <f>IF(W135&gt;0,(VLOOKUP(W135,Calc!$AV$8:$AW$31,2)),"0")</f>
        <v>0</v>
      </c>
      <c r="Y135" s="84"/>
      <c r="Z135" s="4" t="str">
        <f>IF(Y135&gt;0,(VLOOKUP(Y135,Calc!$BA$8:$BB$31,2)),"0")</f>
        <v>0</v>
      </c>
      <c r="AA135" s="84"/>
      <c r="AB135" s="4" t="str">
        <f>IF(AA135&gt;0,(VLOOKUP(AA135,Calc!$BF$8:$BG$31,2)),"0")</f>
        <v>0</v>
      </c>
      <c r="AC135" s="84"/>
      <c r="AD135" s="4" t="str">
        <f>IF(AC135&gt;0,(VLOOKUP(AC135,Calc!$BK$8:$BL$31,2)),"0")</f>
        <v>0</v>
      </c>
      <c r="AE135" s="84"/>
      <c r="AF135" s="84"/>
      <c r="AG135" s="84"/>
      <c r="AH135" s="84"/>
      <c r="AI135" s="24" t="str">
        <f t="shared" si="29"/>
        <v>0</v>
      </c>
      <c r="AJ135" s="84"/>
      <c r="AK135" s="84"/>
      <c r="AL135" s="84"/>
      <c r="AM135" s="84"/>
      <c r="AN135" s="24" t="str">
        <f t="shared" si="30"/>
        <v>0</v>
      </c>
      <c r="AO135" s="74">
        <f t="shared" si="18"/>
        <v>0</v>
      </c>
      <c r="AP135" s="84"/>
      <c r="AQ135" s="84"/>
      <c r="AR135" s="84"/>
      <c r="AS135" s="84"/>
      <c r="AT135" s="75">
        <f t="shared" si="21"/>
        <v>0</v>
      </c>
      <c r="AU135" s="75">
        <f t="shared" si="22"/>
        <v>21</v>
      </c>
      <c r="AV135" s="76">
        <f t="shared" si="31"/>
        <v>0</v>
      </c>
      <c r="AW135" s="76">
        <f t="shared" si="19"/>
        <v>21</v>
      </c>
      <c r="AX135" s="137">
        <f t="shared" si="24"/>
        <v>0</v>
      </c>
      <c r="AY135" s="137">
        <f t="shared" si="25"/>
        <v>21</v>
      </c>
      <c r="AZ135" s="134">
        <f t="shared" si="26"/>
        <v>0</v>
      </c>
      <c r="BA135" s="134">
        <f t="shared" si="27"/>
        <v>21</v>
      </c>
      <c r="BB135" s="77">
        <f t="shared" si="20"/>
        <v>0</v>
      </c>
      <c r="BC135" s="77">
        <f t="shared" si="28"/>
        <v>21</v>
      </c>
    </row>
    <row r="136" spans="1:55" ht="15" thickBot="1">
      <c r="A136" s="83"/>
      <c r="B136" s="83"/>
      <c r="C136" s="84"/>
      <c r="D136" s="84"/>
      <c r="E136" s="84"/>
      <c r="F136" s="26" t="str">
        <f>IF(E136&gt;0,(VLOOKUP(E136,Calc!$C$8:$D$31,2)),"0")</f>
        <v>0</v>
      </c>
      <c r="G136" s="84"/>
      <c r="H136" s="4" t="str">
        <f>IF(G136&gt;0,(VLOOKUP(G136,Calc!$H$8:$I$31,2)),"0")</f>
        <v>0</v>
      </c>
      <c r="I136" s="84"/>
      <c r="J136" s="4" t="str">
        <f>IF(I136&gt;0,(VLOOKUP(I136,Calc!$M$8:$N$31,2)),"0")</f>
        <v>0</v>
      </c>
      <c r="K136" s="84"/>
      <c r="L136" s="4" t="str">
        <f>IF(K136&gt;0,(VLOOKUP(K136,Calc!$R$8:$S$31,2)),"0")</f>
        <v>0</v>
      </c>
      <c r="M136" s="84"/>
      <c r="N136" s="4" t="str">
        <f>IF(M136&gt;0,(VLOOKUP(M136,Calc!$W$8:$X$31,2)),"0")</f>
        <v>0</v>
      </c>
      <c r="O136" s="84"/>
      <c r="P136" s="4" t="str">
        <f>IF(O136&gt;0,(VLOOKUP(O136,Calc!$AB$8:$AC$31,2)),"0")</f>
        <v>0</v>
      </c>
      <c r="Q136" s="84"/>
      <c r="R136" s="4" t="str">
        <f>IF(Q136&gt;0,(VLOOKUP(Q136,Calc!$AG$8:$AH$31,2)),"0")</f>
        <v>0</v>
      </c>
      <c r="S136" s="84"/>
      <c r="T136" s="4" t="str">
        <f>IF(S136&gt;0,(VLOOKUP(S136,Calc!$AL$8:$AM$31,2)),"0")</f>
        <v>0</v>
      </c>
      <c r="U136" s="84"/>
      <c r="V136" s="4" t="str">
        <f>IF(U136&gt;0,(VLOOKUP(U136,Calc!$AQ$8:$AR$31,2)),"0")</f>
        <v>0</v>
      </c>
      <c r="W136" s="84"/>
      <c r="X136" s="4" t="str">
        <f>IF(W136&gt;0,(VLOOKUP(W136,Calc!$AV$8:$AW$31,2)),"0")</f>
        <v>0</v>
      </c>
      <c r="Y136" s="84"/>
      <c r="Z136" s="4" t="str">
        <f>IF(Y136&gt;0,(VLOOKUP(Y136,Calc!$BA$8:$BB$31,2)),"0")</f>
        <v>0</v>
      </c>
      <c r="AA136" s="84"/>
      <c r="AB136" s="4" t="str">
        <f>IF(AA136&gt;0,(VLOOKUP(AA136,Calc!$BF$8:$BG$31,2)),"0")</f>
        <v>0</v>
      </c>
      <c r="AC136" s="84"/>
      <c r="AD136" s="4" t="str">
        <f>IF(AC136&gt;0,(VLOOKUP(AC136,Calc!$BK$8:$BL$31,2)),"0")</f>
        <v>0</v>
      </c>
      <c r="AE136" s="84"/>
      <c r="AF136" s="84"/>
      <c r="AG136" s="84"/>
      <c r="AH136" s="84"/>
      <c r="AI136" s="24" t="str">
        <f t="shared" si="29"/>
        <v>0</v>
      </c>
      <c r="AJ136" s="84"/>
      <c r="AK136" s="84"/>
      <c r="AL136" s="84"/>
      <c r="AM136" s="84"/>
      <c r="AN136" s="24" t="str">
        <f t="shared" si="30"/>
        <v>0</v>
      </c>
      <c r="AO136" s="74">
        <f t="shared" si="18"/>
        <v>0</v>
      </c>
      <c r="AP136" s="84"/>
      <c r="AQ136" s="84"/>
      <c r="AR136" s="84"/>
      <c r="AS136" s="84"/>
      <c r="AT136" s="75">
        <f t="shared" si="21"/>
        <v>0</v>
      </c>
      <c r="AU136" s="75">
        <f t="shared" si="22"/>
        <v>21</v>
      </c>
      <c r="AV136" s="76">
        <f t="shared" si="31"/>
        <v>0</v>
      </c>
      <c r="AW136" s="76">
        <f t="shared" si="19"/>
        <v>21</v>
      </c>
      <c r="AX136" s="137">
        <f t="shared" si="24"/>
        <v>0</v>
      </c>
      <c r="AY136" s="137">
        <f t="shared" si="25"/>
        <v>21</v>
      </c>
      <c r="AZ136" s="134">
        <f t="shared" si="26"/>
        <v>0</v>
      </c>
      <c r="BA136" s="134">
        <f t="shared" si="27"/>
        <v>21</v>
      </c>
      <c r="BB136" s="77">
        <f t="shared" si="20"/>
        <v>0</v>
      </c>
      <c r="BC136" s="77">
        <f t="shared" si="28"/>
        <v>21</v>
      </c>
    </row>
    <row r="137" spans="1:55" ht="15" thickBot="1">
      <c r="A137" s="83"/>
      <c r="B137" s="83"/>
      <c r="C137" s="84"/>
      <c r="D137" s="84"/>
      <c r="E137" s="84"/>
      <c r="F137" s="26" t="str">
        <f>IF(E137&gt;0,(VLOOKUP(E137,Calc!$C$8:$D$31,2)),"0")</f>
        <v>0</v>
      </c>
      <c r="G137" s="84"/>
      <c r="H137" s="4" t="str">
        <f>IF(G137&gt;0,(VLOOKUP(G137,Calc!$H$8:$I$31,2)),"0")</f>
        <v>0</v>
      </c>
      <c r="I137" s="84"/>
      <c r="J137" s="4" t="str">
        <f>IF(I137&gt;0,(VLOOKUP(I137,Calc!$M$8:$N$31,2)),"0")</f>
        <v>0</v>
      </c>
      <c r="K137" s="84"/>
      <c r="L137" s="4" t="str">
        <f>IF(K137&gt;0,(VLOOKUP(K137,Calc!$R$8:$S$31,2)),"0")</f>
        <v>0</v>
      </c>
      <c r="M137" s="84"/>
      <c r="N137" s="4" t="str">
        <f>IF(M137&gt;0,(VLOOKUP(M137,Calc!$W$8:$X$31,2)),"0")</f>
        <v>0</v>
      </c>
      <c r="O137" s="84"/>
      <c r="P137" s="4" t="str">
        <f>IF(O137&gt;0,(VLOOKUP(O137,Calc!$AB$8:$AC$31,2)),"0")</f>
        <v>0</v>
      </c>
      <c r="Q137" s="84"/>
      <c r="R137" s="4" t="str">
        <f>IF(Q137&gt;0,(VLOOKUP(Q137,Calc!$AG$8:$AH$31,2)),"0")</f>
        <v>0</v>
      </c>
      <c r="S137" s="84"/>
      <c r="T137" s="4" t="str">
        <f>IF(S137&gt;0,(VLOOKUP(S137,Calc!$AL$8:$AM$31,2)),"0")</f>
        <v>0</v>
      </c>
      <c r="U137" s="84"/>
      <c r="V137" s="4" t="str">
        <f>IF(U137&gt;0,(VLOOKUP(U137,Calc!$AQ$8:$AR$31,2)),"0")</f>
        <v>0</v>
      </c>
      <c r="W137" s="84"/>
      <c r="X137" s="4" t="str">
        <f>IF(W137&gt;0,(VLOOKUP(W137,Calc!$AV$8:$AW$31,2)),"0")</f>
        <v>0</v>
      </c>
      <c r="Y137" s="84"/>
      <c r="Z137" s="4" t="str">
        <f>IF(Y137&gt;0,(VLOOKUP(Y137,Calc!$BA$8:$BB$31,2)),"0")</f>
        <v>0</v>
      </c>
      <c r="AA137" s="84"/>
      <c r="AB137" s="4" t="str">
        <f>IF(AA137&gt;0,(VLOOKUP(AA137,Calc!$BF$8:$BG$31,2)),"0")</f>
        <v>0</v>
      </c>
      <c r="AC137" s="84"/>
      <c r="AD137" s="4" t="str">
        <f>IF(AC137&gt;0,(VLOOKUP(AC137,Calc!$BK$8:$BL$31,2)),"0")</f>
        <v>0</v>
      </c>
      <c r="AE137" s="84"/>
      <c r="AF137" s="84"/>
      <c r="AG137" s="84"/>
      <c r="AH137" s="84"/>
      <c r="AI137" s="24" t="str">
        <f t="shared" si="29"/>
        <v>0</v>
      </c>
      <c r="AJ137" s="84"/>
      <c r="AK137" s="84"/>
      <c r="AL137" s="84"/>
      <c r="AM137" s="84"/>
      <c r="AN137" s="24" t="str">
        <f t="shared" si="30"/>
        <v>0</v>
      </c>
      <c r="AO137" s="74">
        <f t="shared" si="18"/>
        <v>0</v>
      </c>
      <c r="AP137" s="84"/>
      <c r="AQ137" s="84"/>
      <c r="AR137" s="84"/>
      <c r="AS137" s="84"/>
      <c r="AT137" s="75">
        <f t="shared" si="21"/>
        <v>0</v>
      </c>
      <c r="AU137" s="75">
        <f t="shared" si="22"/>
        <v>21</v>
      </c>
      <c r="AV137" s="76">
        <f t="shared" si="31"/>
        <v>0</v>
      </c>
      <c r="AW137" s="76">
        <f t="shared" si="19"/>
        <v>21</v>
      </c>
      <c r="AX137" s="137">
        <f t="shared" si="24"/>
        <v>0</v>
      </c>
      <c r="AY137" s="137">
        <f t="shared" si="25"/>
        <v>21</v>
      </c>
      <c r="AZ137" s="134">
        <f t="shared" si="26"/>
        <v>0</v>
      </c>
      <c r="BA137" s="134">
        <f t="shared" si="27"/>
        <v>21</v>
      </c>
      <c r="BB137" s="77">
        <f t="shared" si="20"/>
        <v>0</v>
      </c>
      <c r="BC137" s="77">
        <f t="shared" si="28"/>
        <v>21</v>
      </c>
    </row>
    <row r="138" spans="1:55" ht="15" thickBot="1">
      <c r="A138" s="83"/>
      <c r="B138" s="83"/>
      <c r="C138" s="84"/>
      <c r="D138" s="84"/>
      <c r="E138" s="84"/>
      <c r="F138" s="26" t="str">
        <f>IF(E138&gt;0,(VLOOKUP(E138,Calc!$C$8:$D$31,2)),"0")</f>
        <v>0</v>
      </c>
      <c r="G138" s="84"/>
      <c r="H138" s="4" t="str">
        <f>IF(G138&gt;0,(VLOOKUP(G138,Calc!$H$8:$I$31,2)),"0")</f>
        <v>0</v>
      </c>
      <c r="I138" s="84"/>
      <c r="J138" s="4" t="str">
        <f>IF(I138&gt;0,(VLOOKUP(I138,Calc!$M$8:$N$31,2)),"0")</f>
        <v>0</v>
      </c>
      <c r="K138" s="84"/>
      <c r="L138" s="4" t="str">
        <f>IF(K138&gt;0,(VLOOKUP(K138,Calc!$R$8:$S$31,2)),"0")</f>
        <v>0</v>
      </c>
      <c r="M138" s="84"/>
      <c r="N138" s="4" t="str">
        <f>IF(M138&gt;0,(VLOOKUP(M138,Calc!$W$8:$X$31,2)),"0")</f>
        <v>0</v>
      </c>
      <c r="O138" s="84"/>
      <c r="P138" s="4" t="str">
        <f>IF(O138&gt;0,(VLOOKUP(O138,Calc!$AB$8:$AC$31,2)),"0")</f>
        <v>0</v>
      </c>
      <c r="Q138" s="84"/>
      <c r="R138" s="4" t="str">
        <f>IF(Q138&gt;0,(VLOOKUP(Q138,Calc!$AG$8:$AH$31,2)),"0")</f>
        <v>0</v>
      </c>
      <c r="S138" s="84"/>
      <c r="T138" s="4" t="str">
        <f>IF(S138&gt;0,(VLOOKUP(S138,Calc!$AL$8:$AM$31,2)),"0")</f>
        <v>0</v>
      </c>
      <c r="U138" s="84"/>
      <c r="V138" s="4" t="str">
        <f>IF(U138&gt;0,(VLOOKUP(U138,Calc!$AQ$8:$AR$31,2)),"0")</f>
        <v>0</v>
      </c>
      <c r="W138" s="84"/>
      <c r="X138" s="4" t="str">
        <f>IF(W138&gt;0,(VLOOKUP(W138,Calc!$AV$8:$AW$31,2)),"0")</f>
        <v>0</v>
      </c>
      <c r="Y138" s="84"/>
      <c r="Z138" s="4" t="str">
        <f>IF(Y138&gt;0,(VLOOKUP(Y138,Calc!$BA$8:$BB$31,2)),"0")</f>
        <v>0</v>
      </c>
      <c r="AA138" s="84"/>
      <c r="AB138" s="4" t="str">
        <f>IF(AA138&gt;0,(VLOOKUP(AA138,Calc!$BF$8:$BG$31,2)),"0")</f>
        <v>0</v>
      </c>
      <c r="AC138" s="84"/>
      <c r="AD138" s="4" t="str">
        <f>IF(AC138&gt;0,(VLOOKUP(AC138,Calc!$BK$8:$BL$31,2)),"0")</f>
        <v>0</v>
      </c>
      <c r="AE138" s="84"/>
      <c r="AF138" s="84"/>
      <c r="AG138" s="84"/>
      <c r="AH138" s="84"/>
      <c r="AI138" s="24" t="str">
        <f t="shared" si="29"/>
        <v>0</v>
      </c>
      <c r="AJ138" s="84"/>
      <c r="AK138" s="84"/>
      <c r="AL138" s="84"/>
      <c r="AM138" s="84"/>
      <c r="AN138" s="24" t="str">
        <f t="shared" si="30"/>
        <v>0</v>
      </c>
      <c r="AO138" s="74">
        <f t="shared" si="18"/>
        <v>0</v>
      </c>
      <c r="AP138" s="84"/>
      <c r="AQ138" s="84"/>
      <c r="AR138" s="84"/>
      <c r="AS138" s="84"/>
      <c r="AT138" s="75">
        <f t="shared" si="21"/>
        <v>0</v>
      </c>
      <c r="AU138" s="75">
        <f t="shared" si="22"/>
        <v>21</v>
      </c>
      <c r="AV138" s="76">
        <f t="shared" si="31"/>
        <v>0</v>
      </c>
      <c r="AW138" s="76">
        <f t="shared" si="19"/>
        <v>21</v>
      </c>
      <c r="AX138" s="137">
        <f t="shared" si="24"/>
        <v>0</v>
      </c>
      <c r="AY138" s="137">
        <f t="shared" si="25"/>
        <v>21</v>
      </c>
      <c r="AZ138" s="134">
        <f t="shared" si="26"/>
        <v>0</v>
      </c>
      <c r="BA138" s="134">
        <f t="shared" si="27"/>
        <v>21</v>
      </c>
      <c r="BB138" s="77">
        <f t="shared" si="20"/>
        <v>0</v>
      </c>
      <c r="BC138" s="77">
        <f t="shared" si="28"/>
        <v>21</v>
      </c>
    </row>
    <row r="139" spans="1:55" ht="15" thickBot="1">
      <c r="A139" s="83"/>
      <c r="B139" s="83"/>
      <c r="C139" s="84"/>
      <c r="D139" s="84"/>
      <c r="E139" s="84"/>
      <c r="F139" s="26" t="str">
        <f>IF(E139&gt;0,(VLOOKUP(E139,Calc!$C$8:$D$31,2)),"0")</f>
        <v>0</v>
      </c>
      <c r="G139" s="84"/>
      <c r="H139" s="4" t="str">
        <f>IF(G139&gt;0,(VLOOKUP(G139,Calc!$H$8:$I$31,2)),"0")</f>
        <v>0</v>
      </c>
      <c r="I139" s="84"/>
      <c r="J139" s="4" t="str">
        <f>IF(I139&gt;0,(VLOOKUP(I139,Calc!$M$8:$N$31,2)),"0")</f>
        <v>0</v>
      </c>
      <c r="K139" s="84"/>
      <c r="L139" s="4" t="str">
        <f>IF(K139&gt;0,(VLOOKUP(K139,Calc!$R$8:$S$31,2)),"0")</f>
        <v>0</v>
      </c>
      <c r="M139" s="84"/>
      <c r="N139" s="4" t="str">
        <f>IF(M139&gt;0,(VLOOKUP(M139,Calc!$W$8:$X$31,2)),"0")</f>
        <v>0</v>
      </c>
      <c r="O139" s="84"/>
      <c r="P139" s="4" t="str">
        <f>IF(O139&gt;0,(VLOOKUP(O139,Calc!$AB$8:$AC$31,2)),"0")</f>
        <v>0</v>
      </c>
      <c r="Q139" s="84"/>
      <c r="R139" s="4" t="str">
        <f>IF(Q139&gt;0,(VLOOKUP(Q139,Calc!$AG$8:$AH$31,2)),"0")</f>
        <v>0</v>
      </c>
      <c r="S139" s="84"/>
      <c r="T139" s="4" t="str">
        <f>IF(S139&gt;0,(VLOOKUP(S139,Calc!$AL$8:$AM$31,2)),"0")</f>
        <v>0</v>
      </c>
      <c r="U139" s="84"/>
      <c r="V139" s="4" t="str">
        <f>IF(U139&gt;0,(VLOOKUP(U139,Calc!$AQ$8:$AR$31,2)),"0")</f>
        <v>0</v>
      </c>
      <c r="W139" s="84"/>
      <c r="X139" s="4" t="str">
        <f>IF(W139&gt;0,(VLOOKUP(W139,Calc!$AV$8:$AW$31,2)),"0")</f>
        <v>0</v>
      </c>
      <c r="Y139" s="84"/>
      <c r="Z139" s="4" t="str">
        <f>IF(Y139&gt;0,(VLOOKUP(Y139,Calc!$BA$8:$BB$31,2)),"0")</f>
        <v>0</v>
      </c>
      <c r="AA139" s="84"/>
      <c r="AB139" s="4" t="str">
        <f>IF(AA139&gt;0,(VLOOKUP(AA139,Calc!$BF$8:$BG$31,2)),"0")</f>
        <v>0</v>
      </c>
      <c r="AC139" s="84"/>
      <c r="AD139" s="4" t="str">
        <f>IF(AC139&gt;0,(VLOOKUP(AC139,Calc!$BK$8:$BL$31,2)),"0")</f>
        <v>0</v>
      </c>
      <c r="AE139" s="84"/>
      <c r="AF139" s="84"/>
      <c r="AG139" s="84"/>
      <c r="AH139" s="84"/>
      <c r="AI139" s="24" t="str">
        <f t="shared" si="29"/>
        <v>0</v>
      </c>
      <c r="AJ139" s="84"/>
      <c r="AK139" s="84"/>
      <c r="AL139" s="84"/>
      <c r="AM139" s="84"/>
      <c r="AN139" s="24" t="str">
        <f t="shared" si="30"/>
        <v>0</v>
      </c>
      <c r="AO139" s="74">
        <f t="shared" si="18"/>
        <v>0</v>
      </c>
      <c r="AP139" s="84"/>
      <c r="AQ139" s="84"/>
      <c r="AR139" s="84"/>
      <c r="AS139" s="84"/>
      <c r="AT139" s="75">
        <f t="shared" si="21"/>
        <v>0</v>
      </c>
      <c r="AU139" s="75">
        <f t="shared" si="22"/>
        <v>21</v>
      </c>
      <c r="AV139" s="76">
        <f t="shared" si="31"/>
        <v>0</v>
      </c>
      <c r="AW139" s="76">
        <f t="shared" si="19"/>
        <v>21</v>
      </c>
      <c r="AX139" s="137">
        <f t="shared" si="24"/>
        <v>0</v>
      </c>
      <c r="AY139" s="137">
        <f t="shared" si="25"/>
        <v>21</v>
      </c>
      <c r="AZ139" s="134">
        <f t="shared" si="26"/>
        <v>0</v>
      </c>
      <c r="BA139" s="134">
        <f t="shared" si="27"/>
        <v>21</v>
      </c>
      <c r="BB139" s="77">
        <f t="shared" si="20"/>
        <v>0</v>
      </c>
      <c r="BC139" s="77">
        <f t="shared" si="28"/>
        <v>21</v>
      </c>
    </row>
    <row r="140" spans="1:55" ht="15" thickBot="1">
      <c r="A140" s="83"/>
      <c r="B140" s="83"/>
      <c r="C140" s="84"/>
      <c r="D140" s="84"/>
      <c r="E140" s="84"/>
      <c r="F140" s="26" t="str">
        <f>IF(E140&gt;0,(VLOOKUP(E140,Calc!$C$8:$D$31,2)),"0")</f>
        <v>0</v>
      </c>
      <c r="G140" s="84"/>
      <c r="H140" s="4" t="str">
        <f>IF(G140&gt;0,(VLOOKUP(G140,Calc!$H$8:$I$31,2)),"0")</f>
        <v>0</v>
      </c>
      <c r="I140" s="84"/>
      <c r="J140" s="4" t="str">
        <f>IF(I140&gt;0,(VLOOKUP(I140,Calc!$M$8:$N$31,2)),"0")</f>
        <v>0</v>
      </c>
      <c r="K140" s="84"/>
      <c r="L140" s="4" t="str">
        <f>IF(K140&gt;0,(VLOOKUP(K140,Calc!$R$8:$S$31,2)),"0")</f>
        <v>0</v>
      </c>
      <c r="M140" s="84"/>
      <c r="N140" s="4" t="str">
        <f>IF(M140&gt;0,(VLOOKUP(M140,Calc!$W$8:$X$31,2)),"0")</f>
        <v>0</v>
      </c>
      <c r="O140" s="84"/>
      <c r="P140" s="4" t="str">
        <f>IF(O140&gt;0,(VLOOKUP(O140,Calc!$AB$8:$AC$31,2)),"0")</f>
        <v>0</v>
      </c>
      <c r="Q140" s="84"/>
      <c r="R140" s="4" t="str">
        <f>IF(Q140&gt;0,(VLOOKUP(Q140,Calc!$AG$8:$AH$31,2)),"0")</f>
        <v>0</v>
      </c>
      <c r="S140" s="84"/>
      <c r="T140" s="4" t="str">
        <f>IF(S140&gt;0,(VLOOKUP(S140,Calc!$AL$8:$AM$31,2)),"0")</f>
        <v>0</v>
      </c>
      <c r="U140" s="84"/>
      <c r="V140" s="4" t="str">
        <f>IF(U140&gt;0,(VLOOKUP(U140,Calc!$AQ$8:$AR$31,2)),"0")</f>
        <v>0</v>
      </c>
      <c r="W140" s="84"/>
      <c r="X140" s="4" t="str">
        <f>IF(W140&gt;0,(VLOOKUP(W140,Calc!$AV$8:$AW$31,2)),"0")</f>
        <v>0</v>
      </c>
      <c r="Y140" s="84"/>
      <c r="Z140" s="4" t="str">
        <f>IF(Y140&gt;0,(VLOOKUP(Y140,Calc!$BA$8:$BB$31,2)),"0")</f>
        <v>0</v>
      </c>
      <c r="AA140" s="84"/>
      <c r="AB140" s="4" t="str">
        <f>IF(AA140&gt;0,(VLOOKUP(AA140,Calc!$BF$8:$BG$31,2)),"0")</f>
        <v>0</v>
      </c>
      <c r="AC140" s="84"/>
      <c r="AD140" s="4" t="str">
        <f>IF(AC140&gt;0,(VLOOKUP(AC140,Calc!$BK$8:$BL$31,2)),"0")</f>
        <v>0</v>
      </c>
      <c r="AE140" s="84"/>
      <c r="AF140" s="84"/>
      <c r="AG140" s="84"/>
      <c r="AH140" s="84"/>
      <c r="AI140" s="24" t="str">
        <f t="shared" si="29"/>
        <v>0</v>
      </c>
      <c r="AJ140" s="84"/>
      <c r="AK140" s="84"/>
      <c r="AL140" s="84"/>
      <c r="AM140" s="84"/>
      <c r="AN140" s="24" t="str">
        <f t="shared" si="30"/>
        <v>0</v>
      </c>
      <c r="AO140" s="74">
        <f aca="true" t="shared" si="32" ref="AO140:AO203">SUM(F140+H140+J140+L140+N140+P140+V140+X140+Z140+AB140+AD140+AI140+AN140)</f>
        <v>0</v>
      </c>
      <c r="AP140" s="84"/>
      <c r="AQ140" s="84"/>
      <c r="AR140" s="84"/>
      <c r="AS140" s="84"/>
      <c r="AT140" s="75">
        <f t="shared" si="21"/>
        <v>0</v>
      </c>
      <c r="AU140" s="75">
        <f t="shared" si="22"/>
        <v>21</v>
      </c>
      <c r="AV140" s="76">
        <f t="shared" si="31"/>
        <v>0</v>
      </c>
      <c r="AW140" s="76">
        <f aca="true" t="shared" si="33" ref="AW140:AW203">RANK(AV140,$AV$12:$AV$212,0)</f>
        <v>21</v>
      </c>
      <c r="AX140" s="137">
        <f t="shared" si="24"/>
        <v>0</v>
      </c>
      <c r="AY140" s="137">
        <f t="shared" si="25"/>
        <v>21</v>
      </c>
      <c r="AZ140" s="134">
        <f t="shared" si="26"/>
        <v>0</v>
      </c>
      <c r="BA140" s="134">
        <f t="shared" si="27"/>
        <v>21</v>
      </c>
      <c r="BB140" s="77">
        <f aca="true" t="shared" si="34" ref="BB140:BB203">AT140+AO140</f>
        <v>0</v>
      </c>
      <c r="BC140" s="77">
        <f t="shared" si="28"/>
        <v>21</v>
      </c>
    </row>
    <row r="141" spans="1:55" ht="15" thickBot="1">
      <c r="A141" s="83"/>
      <c r="B141" s="83"/>
      <c r="C141" s="84"/>
      <c r="D141" s="84"/>
      <c r="E141" s="84"/>
      <c r="F141" s="26" t="str">
        <f>IF(E141&gt;0,(VLOOKUP(E141,Calc!$C$8:$D$31,2)),"0")</f>
        <v>0</v>
      </c>
      <c r="G141" s="84"/>
      <c r="H141" s="4" t="str">
        <f>IF(G141&gt;0,(VLOOKUP(G141,Calc!$H$8:$I$31,2)),"0")</f>
        <v>0</v>
      </c>
      <c r="I141" s="84"/>
      <c r="J141" s="4" t="str">
        <f>IF(I141&gt;0,(VLOOKUP(I141,Calc!$M$8:$N$31,2)),"0")</f>
        <v>0</v>
      </c>
      <c r="K141" s="84"/>
      <c r="L141" s="4" t="str">
        <f>IF(K141&gt;0,(VLOOKUP(K141,Calc!$R$8:$S$31,2)),"0")</f>
        <v>0</v>
      </c>
      <c r="M141" s="84"/>
      <c r="N141" s="4" t="str">
        <f>IF(M141&gt;0,(VLOOKUP(M141,Calc!$W$8:$X$31,2)),"0")</f>
        <v>0</v>
      </c>
      <c r="O141" s="84"/>
      <c r="P141" s="4" t="str">
        <f>IF(O141&gt;0,(VLOOKUP(O141,Calc!$AB$8:$AC$31,2)),"0")</f>
        <v>0</v>
      </c>
      <c r="Q141" s="84"/>
      <c r="R141" s="4" t="str">
        <f>IF(Q141&gt;0,(VLOOKUP(Q141,Calc!$AG$8:$AH$31,2)),"0")</f>
        <v>0</v>
      </c>
      <c r="S141" s="84"/>
      <c r="T141" s="4" t="str">
        <f>IF(S141&gt;0,(VLOOKUP(S141,Calc!$AL$8:$AM$31,2)),"0")</f>
        <v>0</v>
      </c>
      <c r="U141" s="84"/>
      <c r="V141" s="4" t="str">
        <f>IF(U141&gt;0,(VLOOKUP(U141,Calc!$AQ$8:$AR$31,2)),"0")</f>
        <v>0</v>
      </c>
      <c r="W141" s="84"/>
      <c r="X141" s="4" t="str">
        <f>IF(W141&gt;0,(VLOOKUP(W141,Calc!$AV$8:$AW$31,2)),"0")</f>
        <v>0</v>
      </c>
      <c r="Y141" s="84"/>
      <c r="Z141" s="4" t="str">
        <f>IF(Y141&gt;0,(VLOOKUP(Y141,Calc!$BA$8:$BB$31,2)),"0")</f>
        <v>0</v>
      </c>
      <c r="AA141" s="84"/>
      <c r="AB141" s="4" t="str">
        <f>IF(AA141&gt;0,(VLOOKUP(AA141,Calc!$BF$8:$BG$31,2)),"0")</f>
        <v>0</v>
      </c>
      <c r="AC141" s="84"/>
      <c r="AD141" s="4" t="str">
        <f>IF(AC141&gt;0,(VLOOKUP(AC141,Calc!$BK$8:$BL$31,2)),"0")</f>
        <v>0</v>
      </c>
      <c r="AE141" s="84"/>
      <c r="AF141" s="84"/>
      <c r="AG141" s="84"/>
      <c r="AH141" s="84"/>
      <c r="AI141" s="24" t="str">
        <f t="shared" si="29"/>
        <v>0</v>
      </c>
      <c r="AJ141" s="84"/>
      <c r="AK141" s="84"/>
      <c r="AL141" s="84"/>
      <c r="AM141" s="84"/>
      <c r="AN141" s="24" t="str">
        <f t="shared" si="30"/>
        <v>0</v>
      </c>
      <c r="AO141" s="74">
        <f t="shared" si="32"/>
        <v>0</v>
      </c>
      <c r="AP141" s="84"/>
      <c r="AQ141" s="84"/>
      <c r="AR141" s="84"/>
      <c r="AS141" s="84"/>
      <c r="AT141" s="75">
        <f aca="true" t="shared" si="35" ref="AT141:AT204">SUM(AP141:AS141)</f>
        <v>0</v>
      </c>
      <c r="AU141" s="75">
        <f aca="true" t="shared" si="36" ref="AU141:AU204">RANK(AT141,$AT$12:$AT$212,0)</f>
        <v>21</v>
      </c>
      <c r="AV141" s="76">
        <f aca="true" t="shared" si="37" ref="AV141:AV172">SUM(AR141,P141,N141)</f>
        <v>0</v>
      </c>
      <c r="AW141" s="76">
        <f t="shared" si="33"/>
        <v>21</v>
      </c>
      <c r="AX141" s="137">
        <f aca="true" t="shared" si="38" ref="AX141:AX204">SUM(AQ141,J141,L141)</f>
        <v>0</v>
      </c>
      <c r="AY141" s="137">
        <f aca="true" t="shared" si="39" ref="AY141:AY204">RANK(AX141,$AX$12:$AX$212,0)</f>
        <v>21</v>
      </c>
      <c r="AZ141" s="134">
        <f aca="true" t="shared" si="40" ref="AZ141:AZ204">SUM(AR141,P141,N141)</f>
        <v>0</v>
      </c>
      <c r="BA141" s="134">
        <f aca="true" t="shared" si="41" ref="BA141:BA204">RANK(AZ141,$AZ$12:$AZ$212,0)</f>
        <v>21</v>
      </c>
      <c r="BB141" s="77">
        <f t="shared" si="34"/>
        <v>0</v>
      </c>
      <c r="BC141" s="77">
        <f aca="true" t="shared" si="42" ref="BC141:BC204">RANK(BB141,$BB$12:$BB$212,0)</f>
        <v>21</v>
      </c>
    </row>
    <row r="142" spans="1:55" ht="15" thickBot="1">
      <c r="A142" s="83"/>
      <c r="B142" s="83"/>
      <c r="C142" s="84"/>
      <c r="D142" s="84"/>
      <c r="E142" s="84"/>
      <c r="F142" s="26" t="str">
        <f>IF(E142&gt;0,(VLOOKUP(E142,Calc!$C$8:$D$31,2)),"0")</f>
        <v>0</v>
      </c>
      <c r="G142" s="84"/>
      <c r="H142" s="4" t="str">
        <f>IF(G142&gt;0,(VLOOKUP(G142,Calc!$H$8:$I$31,2)),"0")</f>
        <v>0</v>
      </c>
      <c r="I142" s="84"/>
      <c r="J142" s="4" t="str">
        <f>IF(I142&gt;0,(VLOOKUP(I142,Calc!$M$8:$N$31,2)),"0")</f>
        <v>0</v>
      </c>
      <c r="K142" s="84"/>
      <c r="L142" s="4" t="str">
        <f>IF(K142&gt;0,(VLOOKUP(K142,Calc!$R$8:$S$31,2)),"0")</f>
        <v>0</v>
      </c>
      <c r="M142" s="84"/>
      <c r="N142" s="4" t="str">
        <f>IF(M142&gt;0,(VLOOKUP(M142,Calc!$W$8:$X$31,2)),"0")</f>
        <v>0</v>
      </c>
      <c r="O142" s="84"/>
      <c r="P142" s="4" t="str">
        <f>IF(O142&gt;0,(VLOOKUP(O142,Calc!$AB$8:$AC$31,2)),"0")</f>
        <v>0</v>
      </c>
      <c r="Q142" s="84"/>
      <c r="R142" s="4" t="str">
        <f>IF(Q142&gt;0,(VLOOKUP(Q142,Calc!$AG$8:$AH$31,2)),"0")</f>
        <v>0</v>
      </c>
      <c r="S142" s="84"/>
      <c r="T142" s="4" t="str">
        <f>IF(S142&gt;0,(VLOOKUP(S142,Calc!$AL$8:$AM$31,2)),"0")</f>
        <v>0</v>
      </c>
      <c r="U142" s="84"/>
      <c r="V142" s="4" t="str">
        <f>IF(U142&gt;0,(VLOOKUP(U142,Calc!$AQ$8:$AR$31,2)),"0")</f>
        <v>0</v>
      </c>
      <c r="W142" s="84"/>
      <c r="X142" s="4" t="str">
        <f>IF(W142&gt;0,(VLOOKUP(W142,Calc!$AV$8:$AW$31,2)),"0")</f>
        <v>0</v>
      </c>
      <c r="Y142" s="84"/>
      <c r="Z142" s="4" t="str">
        <f>IF(Y142&gt;0,(VLOOKUP(Y142,Calc!$BA$8:$BB$31,2)),"0")</f>
        <v>0</v>
      </c>
      <c r="AA142" s="84"/>
      <c r="AB142" s="4" t="str">
        <f>IF(AA142&gt;0,(VLOOKUP(AA142,Calc!$BF$8:$BG$31,2)),"0")</f>
        <v>0</v>
      </c>
      <c r="AC142" s="84"/>
      <c r="AD142" s="4" t="str">
        <f>IF(AC142&gt;0,(VLOOKUP(AC142,Calc!$BK$8:$BL$31,2)),"0")</f>
        <v>0</v>
      </c>
      <c r="AE142" s="84"/>
      <c r="AF142" s="84"/>
      <c r="AG142" s="84"/>
      <c r="AH142" s="84"/>
      <c r="AI142" s="24" t="str">
        <f t="shared" si="29"/>
        <v>0</v>
      </c>
      <c r="AJ142" s="84"/>
      <c r="AK142" s="84"/>
      <c r="AL142" s="84"/>
      <c r="AM142" s="84"/>
      <c r="AN142" s="24" t="str">
        <f t="shared" si="30"/>
        <v>0</v>
      </c>
      <c r="AO142" s="74">
        <f t="shared" si="32"/>
        <v>0</v>
      </c>
      <c r="AP142" s="84"/>
      <c r="AQ142" s="84"/>
      <c r="AR142" s="84"/>
      <c r="AS142" s="84"/>
      <c r="AT142" s="75">
        <f t="shared" si="35"/>
        <v>0</v>
      </c>
      <c r="AU142" s="75">
        <f t="shared" si="36"/>
        <v>21</v>
      </c>
      <c r="AV142" s="76">
        <f t="shared" si="37"/>
        <v>0</v>
      </c>
      <c r="AW142" s="76">
        <f t="shared" si="33"/>
        <v>21</v>
      </c>
      <c r="AX142" s="137">
        <f t="shared" si="38"/>
        <v>0</v>
      </c>
      <c r="AY142" s="137">
        <f t="shared" si="39"/>
        <v>21</v>
      </c>
      <c r="AZ142" s="134">
        <f t="shared" si="40"/>
        <v>0</v>
      </c>
      <c r="BA142" s="134">
        <f t="shared" si="41"/>
        <v>21</v>
      </c>
      <c r="BB142" s="77">
        <f t="shared" si="34"/>
        <v>0</v>
      </c>
      <c r="BC142" s="77">
        <f t="shared" si="42"/>
        <v>21</v>
      </c>
    </row>
    <row r="143" spans="1:55" ht="15" thickBot="1">
      <c r="A143" s="83"/>
      <c r="B143" s="83"/>
      <c r="C143" s="84"/>
      <c r="D143" s="84"/>
      <c r="E143" s="84"/>
      <c r="F143" s="26" t="str">
        <f>IF(E143&gt;0,(VLOOKUP(E143,Calc!$C$8:$D$31,2)),"0")</f>
        <v>0</v>
      </c>
      <c r="G143" s="84"/>
      <c r="H143" s="4" t="str">
        <f>IF(G143&gt;0,(VLOOKUP(G143,Calc!$H$8:$I$31,2)),"0")</f>
        <v>0</v>
      </c>
      <c r="I143" s="84"/>
      <c r="J143" s="4" t="str">
        <f>IF(I143&gt;0,(VLOOKUP(I143,Calc!$M$8:$N$31,2)),"0")</f>
        <v>0</v>
      </c>
      <c r="K143" s="84"/>
      <c r="L143" s="4" t="str">
        <f>IF(K143&gt;0,(VLOOKUP(K143,Calc!$R$8:$S$31,2)),"0")</f>
        <v>0</v>
      </c>
      <c r="M143" s="84"/>
      <c r="N143" s="4" t="str">
        <f>IF(M143&gt;0,(VLOOKUP(M143,Calc!$W$8:$X$31,2)),"0")</f>
        <v>0</v>
      </c>
      <c r="O143" s="84"/>
      <c r="P143" s="4" t="str">
        <f>IF(O143&gt;0,(VLOOKUP(O143,Calc!$AB$8:$AC$31,2)),"0")</f>
        <v>0</v>
      </c>
      <c r="Q143" s="84"/>
      <c r="R143" s="4" t="str">
        <f>IF(Q143&gt;0,(VLOOKUP(Q143,Calc!$AG$8:$AH$31,2)),"0")</f>
        <v>0</v>
      </c>
      <c r="S143" s="84"/>
      <c r="T143" s="4" t="str">
        <f>IF(S143&gt;0,(VLOOKUP(S143,Calc!$AL$8:$AM$31,2)),"0")</f>
        <v>0</v>
      </c>
      <c r="U143" s="84"/>
      <c r="V143" s="4" t="str">
        <f>IF(U143&gt;0,(VLOOKUP(U143,Calc!$AQ$8:$AR$31,2)),"0")</f>
        <v>0</v>
      </c>
      <c r="W143" s="84"/>
      <c r="X143" s="4" t="str">
        <f>IF(W143&gt;0,(VLOOKUP(W143,Calc!$AV$8:$AW$31,2)),"0")</f>
        <v>0</v>
      </c>
      <c r="Y143" s="84"/>
      <c r="Z143" s="4" t="str">
        <f>IF(Y143&gt;0,(VLOOKUP(Y143,Calc!$BA$8:$BB$31,2)),"0")</f>
        <v>0</v>
      </c>
      <c r="AA143" s="84"/>
      <c r="AB143" s="4" t="str">
        <f>IF(AA143&gt;0,(VLOOKUP(AA143,Calc!$BF$8:$BG$31,2)),"0")</f>
        <v>0</v>
      </c>
      <c r="AC143" s="84"/>
      <c r="AD143" s="4" t="str">
        <f>IF(AC143&gt;0,(VLOOKUP(AC143,Calc!$BK$8:$BL$31,2)),"0")</f>
        <v>0</v>
      </c>
      <c r="AE143" s="84"/>
      <c r="AF143" s="84"/>
      <c r="AG143" s="84"/>
      <c r="AH143" s="84"/>
      <c r="AI143" s="24" t="str">
        <f t="shared" si="29"/>
        <v>0</v>
      </c>
      <c r="AJ143" s="84"/>
      <c r="AK143" s="84"/>
      <c r="AL143" s="84"/>
      <c r="AM143" s="84"/>
      <c r="AN143" s="24" t="str">
        <f t="shared" si="30"/>
        <v>0</v>
      </c>
      <c r="AO143" s="74">
        <f t="shared" si="32"/>
        <v>0</v>
      </c>
      <c r="AP143" s="84"/>
      <c r="AQ143" s="84"/>
      <c r="AR143" s="84"/>
      <c r="AS143" s="84"/>
      <c r="AT143" s="75">
        <f t="shared" si="35"/>
        <v>0</v>
      </c>
      <c r="AU143" s="75">
        <f t="shared" si="36"/>
        <v>21</v>
      </c>
      <c r="AV143" s="76">
        <f t="shared" si="37"/>
        <v>0</v>
      </c>
      <c r="AW143" s="76">
        <f t="shared" si="33"/>
        <v>21</v>
      </c>
      <c r="AX143" s="137">
        <f t="shared" si="38"/>
        <v>0</v>
      </c>
      <c r="AY143" s="137">
        <f t="shared" si="39"/>
        <v>21</v>
      </c>
      <c r="AZ143" s="134">
        <f t="shared" si="40"/>
        <v>0</v>
      </c>
      <c r="BA143" s="134">
        <f t="shared" si="41"/>
        <v>21</v>
      </c>
      <c r="BB143" s="77">
        <f t="shared" si="34"/>
        <v>0</v>
      </c>
      <c r="BC143" s="77">
        <f t="shared" si="42"/>
        <v>21</v>
      </c>
    </row>
    <row r="144" spans="1:55" ht="15" thickBot="1">
      <c r="A144" s="83"/>
      <c r="B144" s="83"/>
      <c r="C144" s="84"/>
      <c r="D144" s="84"/>
      <c r="E144" s="84"/>
      <c r="F144" s="26" t="str">
        <f>IF(E144&gt;0,(VLOOKUP(E144,Calc!$C$8:$D$31,2)),"0")</f>
        <v>0</v>
      </c>
      <c r="G144" s="84"/>
      <c r="H144" s="4" t="str">
        <f>IF(G144&gt;0,(VLOOKUP(G144,Calc!$H$8:$I$31,2)),"0")</f>
        <v>0</v>
      </c>
      <c r="I144" s="84"/>
      <c r="J144" s="4" t="str">
        <f>IF(I144&gt;0,(VLOOKUP(I144,Calc!$M$8:$N$31,2)),"0")</f>
        <v>0</v>
      </c>
      <c r="K144" s="84"/>
      <c r="L144" s="4" t="str">
        <f>IF(K144&gt;0,(VLOOKUP(K144,Calc!$R$8:$S$31,2)),"0")</f>
        <v>0</v>
      </c>
      <c r="M144" s="84"/>
      <c r="N144" s="4" t="str">
        <f>IF(M144&gt;0,(VLOOKUP(M144,Calc!$W$8:$X$31,2)),"0")</f>
        <v>0</v>
      </c>
      <c r="O144" s="84"/>
      <c r="P144" s="4" t="str">
        <f>IF(O144&gt;0,(VLOOKUP(O144,Calc!$AB$8:$AC$31,2)),"0")</f>
        <v>0</v>
      </c>
      <c r="Q144" s="84"/>
      <c r="R144" s="4" t="str">
        <f>IF(Q144&gt;0,(VLOOKUP(Q144,Calc!$AG$8:$AH$31,2)),"0")</f>
        <v>0</v>
      </c>
      <c r="S144" s="84"/>
      <c r="T144" s="4" t="str">
        <f>IF(S144&gt;0,(VLOOKUP(S144,Calc!$AL$8:$AM$31,2)),"0")</f>
        <v>0</v>
      </c>
      <c r="U144" s="84"/>
      <c r="V144" s="4" t="str">
        <f>IF(U144&gt;0,(VLOOKUP(U144,Calc!$AQ$8:$AR$31,2)),"0")</f>
        <v>0</v>
      </c>
      <c r="W144" s="84"/>
      <c r="X144" s="4" t="str">
        <f>IF(W144&gt;0,(VLOOKUP(W144,Calc!$AV$8:$AW$31,2)),"0")</f>
        <v>0</v>
      </c>
      <c r="Y144" s="84"/>
      <c r="Z144" s="4" t="str">
        <f>IF(Y144&gt;0,(VLOOKUP(Y144,Calc!$BA$8:$BB$31,2)),"0")</f>
        <v>0</v>
      </c>
      <c r="AA144" s="84"/>
      <c r="AB144" s="4" t="str">
        <f>IF(AA144&gt;0,(VLOOKUP(AA144,Calc!$BF$8:$BG$31,2)),"0")</f>
        <v>0</v>
      </c>
      <c r="AC144" s="84"/>
      <c r="AD144" s="4" t="str">
        <f>IF(AC144&gt;0,(VLOOKUP(AC144,Calc!$BK$8:$BL$31,2)),"0")</f>
        <v>0</v>
      </c>
      <c r="AE144" s="84"/>
      <c r="AF144" s="84"/>
      <c r="AG144" s="84"/>
      <c r="AH144" s="84"/>
      <c r="AI144" s="24" t="str">
        <f t="shared" si="29"/>
        <v>0</v>
      </c>
      <c r="AJ144" s="84"/>
      <c r="AK144" s="84"/>
      <c r="AL144" s="84"/>
      <c r="AM144" s="84"/>
      <c r="AN144" s="24" t="str">
        <f t="shared" si="30"/>
        <v>0</v>
      </c>
      <c r="AO144" s="74">
        <f t="shared" si="32"/>
        <v>0</v>
      </c>
      <c r="AP144" s="84"/>
      <c r="AQ144" s="84"/>
      <c r="AR144" s="84"/>
      <c r="AS144" s="84"/>
      <c r="AT144" s="75">
        <f t="shared" si="35"/>
        <v>0</v>
      </c>
      <c r="AU144" s="75">
        <f t="shared" si="36"/>
        <v>21</v>
      </c>
      <c r="AV144" s="76">
        <f t="shared" si="37"/>
        <v>0</v>
      </c>
      <c r="AW144" s="76">
        <f t="shared" si="33"/>
        <v>21</v>
      </c>
      <c r="AX144" s="137">
        <f t="shared" si="38"/>
        <v>0</v>
      </c>
      <c r="AY144" s="137">
        <f t="shared" si="39"/>
        <v>21</v>
      </c>
      <c r="AZ144" s="134">
        <f t="shared" si="40"/>
        <v>0</v>
      </c>
      <c r="BA144" s="134">
        <f t="shared" si="41"/>
        <v>21</v>
      </c>
      <c r="BB144" s="77">
        <f t="shared" si="34"/>
        <v>0</v>
      </c>
      <c r="BC144" s="77">
        <f t="shared" si="42"/>
        <v>21</v>
      </c>
    </row>
    <row r="145" spans="1:55" ht="15" thickBot="1">
      <c r="A145" s="83"/>
      <c r="B145" s="83"/>
      <c r="C145" s="84"/>
      <c r="D145" s="84"/>
      <c r="E145" s="84"/>
      <c r="F145" s="26" t="str">
        <f>IF(E145&gt;0,(VLOOKUP(E145,Calc!$C$8:$D$31,2)),"0")</f>
        <v>0</v>
      </c>
      <c r="G145" s="84"/>
      <c r="H145" s="4" t="str">
        <f>IF(G145&gt;0,(VLOOKUP(G145,Calc!$H$8:$I$31,2)),"0")</f>
        <v>0</v>
      </c>
      <c r="I145" s="84"/>
      <c r="J145" s="4" t="str">
        <f>IF(I145&gt;0,(VLOOKUP(I145,Calc!$M$8:$N$31,2)),"0")</f>
        <v>0</v>
      </c>
      <c r="K145" s="84"/>
      <c r="L145" s="4" t="str">
        <f>IF(K145&gt;0,(VLOOKUP(K145,Calc!$R$8:$S$31,2)),"0")</f>
        <v>0</v>
      </c>
      <c r="M145" s="84"/>
      <c r="N145" s="4" t="str">
        <f>IF(M145&gt;0,(VLOOKUP(M145,Calc!$W$8:$X$31,2)),"0")</f>
        <v>0</v>
      </c>
      <c r="O145" s="84"/>
      <c r="P145" s="4" t="str">
        <f>IF(O145&gt;0,(VLOOKUP(O145,Calc!$AB$8:$AC$31,2)),"0")</f>
        <v>0</v>
      </c>
      <c r="Q145" s="84"/>
      <c r="R145" s="4" t="str">
        <f>IF(Q145&gt;0,(VLOOKUP(Q145,Calc!$AG$8:$AH$31,2)),"0")</f>
        <v>0</v>
      </c>
      <c r="S145" s="84"/>
      <c r="T145" s="4" t="str">
        <f>IF(S145&gt;0,(VLOOKUP(S145,Calc!$AL$8:$AM$31,2)),"0")</f>
        <v>0</v>
      </c>
      <c r="U145" s="84"/>
      <c r="V145" s="4" t="str">
        <f>IF(U145&gt;0,(VLOOKUP(U145,Calc!$AQ$8:$AR$31,2)),"0")</f>
        <v>0</v>
      </c>
      <c r="W145" s="84"/>
      <c r="X145" s="4" t="str">
        <f>IF(W145&gt;0,(VLOOKUP(W145,Calc!$AV$8:$AW$31,2)),"0")</f>
        <v>0</v>
      </c>
      <c r="Y145" s="84"/>
      <c r="Z145" s="4" t="str">
        <f>IF(Y145&gt;0,(VLOOKUP(Y145,Calc!$BA$8:$BB$31,2)),"0")</f>
        <v>0</v>
      </c>
      <c r="AA145" s="84"/>
      <c r="AB145" s="4" t="str">
        <f>IF(AA145&gt;0,(VLOOKUP(AA145,Calc!$BF$8:$BG$31,2)),"0")</f>
        <v>0</v>
      </c>
      <c r="AC145" s="84"/>
      <c r="AD145" s="4" t="str">
        <f>IF(AC145&gt;0,(VLOOKUP(AC145,Calc!$BK$8:$BL$31,2)),"0")</f>
        <v>0</v>
      </c>
      <c r="AE145" s="84"/>
      <c r="AF145" s="84"/>
      <c r="AG145" s="84"/>
      <c r="AH145" s="84"/>
      <c r="AI145" s="24" t="str">
        <f t="shared" si="29"/>
        <v>0</v>
      </c>
      <c r="AJ145" s="84"/>
      <c r="AK145" s="84"/>
      <c r="AL145" s="84"/>
      <c r="AM145" s="84"/>
      <c r="AN145" s="24" t="str">
        <f t="shared" si="30"/>
        <v>0</v>
      </c>
      <c r="AO145" s="74">
        <f t="shared" si="32"/>
        <v>0</v>
      </c>
      <c r="AP145" s="84"/>
      <c r="AQ145" s="84"/>
      <c r="AR145" s="84"/>
      <c r="AS145" s="84"/>
      <c r="AT145" s="75">
        <f t="shared" si="35"/>
        <v>0</v>
      </c>
      <c r="AU145" s="75">
        <f t="shared" si="36"/>
        <v>21</v>
      </c>
      <c r="AV145" s="76">
        <f t="shared" si="37"/>
        <v>0</v>
      </c>
      <c r="AW145" s="76">
        <f t="shared" si="33"/>
        <v>21</v>
      </c>
      <c r="AX145" s="137">
        <f t="shared" si="38"/>
        <v>0</v>
      </c>
      <c r="AY145" s="137">
        <f t="shared" si="39"/>
        <v>21</v>
      </c>
      <c r="AZ145" s="134">
        <f t="shared" si="40"/>
        <v>0</v>
      </c>
      <c r="BA145" s="134">
        <f t="shared" si="41"/>
        <v>21</v>
      </c>
      <c r="BB145" s="77">
        <f t="shared" si="34"/>
        <v>0</v>
      </c>
      <c r="BC145" s="77">
        <f t="shared" si="42"/>
        <v>21</v>
      </c>
    </row>
    <row r="146" spans="1:55" ht="15" thickBot="1">
      <c r="A146" s="83"/>
      <c r="B146" s="83"/>
      <c r="C146" s="84"/>
      <c r="D146" s="84"/>
      <c r="E146" s="84"/>
      <c r="F146" s="26" t="str">
        <f>IF(E146&gt;0,(VLOOKUP(E146,Calc!$C$8:$D$31,2)),"0")</f>
        <v>0</v>
      </c>
      <c r="G146" s="84"/>
      <c r="H146" s="4" t="str">
        <f>IF(G146&gt;0,(VLOOKUP(G146,Calc!$H$8:$I$31,2)),"0")</f>
        <v>0</v>
      </c>
      <c r="I146" s="84"/>
      <c r="J146" s="4" t="str">
        <f>IF(I146&gt;0,(VLOOKUP(I146,Calc!$M$8:$N$31,2)),"0")</f>
        <v>0</v>
      </c>
      <c r="K146" s="84"/>
      <c r="L146" s="4" t="str">
        <f>IF(K146&gt;0,(VLOOKUP(K146,Calc!$R$8:$S$31,2)),"0")</f>
        <v>0</v>
      </c>
      <c r="M146" s="84"/>
      <c r="N146" s="4" t="str">
        <f>IF(M146&gt;0,(VLOOKUP(M146,Calc!$W$8:$X$31,2)),"0")</f>
        <v>0</v>
      </c>
      <c r="O146" s="84"/>
      <c r="P146" s="4" t="str">
        <f>IF(O146&gt;0,(VLOOKUP(O146,Calc!$AB$8:$AC$31,2)),"0")</f>
        <v>0</v>
      </c>
      <c r="Q146" s="84"/>
      <c r="R146" s="4" t="str">
        <f>IF(Q146&gt;0,(VLOOKUP(Q146,Calc!$AG$8:$AH$31,2)),"0")</f>
        <v>0</v>
      </c>
      <c r="S146" s="84"/>
      <c r="T146" s="4" t="str">
        <f>IF(S146&gt;0,(VLOOKUP(S146,Calc!$AL$8:$AM$31,2)),"0")</f>
        <v>0</v>
      </c>
      <c r="U146" s="84"/>
      <c r="V146" s="4" t="str">
        <f>IF(U146&gt;0,(VLOOKUP(U146,Calc!$AQ$8:$AR$31,2)),"0")</f>
        <v>0</v>
      </c>
      <c r="W146" s="84"/>
      <c r="X146" s="4" t="str">
        <f>IF(W146&gt;0,(VLOOKUP(W146,Calc!$AV$8:$AW$31,2)),"0")</f>
        <v>0</v>
      </c>
      <c r="Y146" s="84"/>
      <c r="Z146" s="4" t="str">
        <f>IF(Y146&gt;0,(VLOOKUP(Y146,Calc!$BA$8:$BB$31,2)),"0")</f>
        <v>0</v>
      </c>
      <c r="AA146" s="84"/>
      <c r="AB146" s="4" t="str">
        <f>IF(AA146&gt;0,(VLOOKUP(AA146,Calc!$BF$8:$BG$31,2)),"0")</f>
        <v>0</v>
      </c>
      <c r="AC146" s="84"/>
      <c r="AD146" s="4" t="str">
        <f>IF(AC146&gt;0,(VLOOKUP(AC146,Calc!$BK$8:$BL$31,2)),"0")</f>
        <v>0</v>
      </c>
      <c r="AE146" s="84"/>
      <c r="AF146" s="84"/>
      <c r="AG146" s="84"/>
      <c r="AH146" s="84"/>
      <c r="AI146" s="24" t="str">
        <f t="shared" si="29"/>
        <v>0</v>
      </c>
      <c r="AJ146" s="84"/>
      <c r="AK146" s="84"/>
      <c r="AL146" s="84"/>
      <c r="AM146" s="84"/>
      <c r="AN146" s="24" t="str">
        <f t="shared" si="30"/>
        <v>0</v>
      </c>
      <c r="AO146" s="74">
        <f t="shared" si="32"/>
        <v>0</v>
      </c>
      <c r="AP146" s="84"/>
      <c r="AQ146" s="84"/>
      <c r="AR146" s="84"/>
      <c r="AS146" s="84"/>
      <c r="AT146" s="75">
        <f t="shared" si="35"/>
        <v>0</v>
      </c>
      <c r="AU146" s="75">
        <f t="shared" si="36"/>
        <v>21</v>
      </c>
      <c r="AV146" s="76">
        <f t="shared" si="37"/>
        <v>0</v>
      </c>
      <c r="AW146" s="76">
        <f t="shared" si="33"/>
        <v>21</v>
      </c>
      <c r="AX146" s="137">
        <f t="shared" si="38"/>
        <v>0</v>
      </c>
      <c r="AY146" s="137">
        <f t="shared" si="39"/>
        <v>21</v>
      </c>
      <c r="AZ146" s="134">
        <f t="shared" si="40"/>
        <v>0</v>
      </c>
      <c r="BA146" s="134">
        <f t="shared" si="41"/>
        <v>21</v>
      </c>
      <c r="BB146" s="77">
        <f t="shared" si="34"/>
        <v>0</v>
      </c>
      <c r="BC146" s="77">
        <f t="shared" si="42"/>
        <v>21</v>
      </c>
    </row>
    <row r="147" spans="1:55" ht="15" thickBot="1">
      <c r="A147" s="83"/>
      <c r="B147" s="83"/>
      <c r="C147" s="84"/>
      <c r="D147" s="84"/>
      <c r="E147" s="84"/>
      <c r="F147" s="26" t="str">
        <f>IF(E147&gt;0,(VLOOKUP(E147,Calc!$C$8:$D$31,2)),"0")</f>
        <v>0</v>
      </c>
      <c r="G147" s="84"/>
      <c r="H147" s="4" t="str">
        <f>IF(G147&gt;0,(VLOOKUP(G147,Calc!$H$8:$I$31,2)),"0")</f>
        <v>0</v>
      </c>
      <c r="I147" s="84"/>
      <c r="J147" s="4" t="str">
        <f>IF(I147&gt;0,(VLOOKUP(I147,Calc!$M$8:$N$31,2)),"0")</f>
        <v>0</v>
      </c>
      <c r="K147" s="84"/>
      <c r="L147" s="4" t="str">
        <f>IF(K147&gt;0,(VLOOKUP(K147,Calc!$R$8:$S$31,2)),"0")</f>
        <v>0</v>
      </c>
      <c r="M147" s="84"/>
      <c r="N147" s="4" t="str">
        <f>IF(M147&gt;0,(VLOOKUP(M147,Calc!$W$8:$X$31,2)),"0")</f>
        <v>0</v>
      </c>
      <c r="O147" s="84"/>
      <c r="P147" s="4" t="str">
        <f>IF(O147&gt;0,(VLOOKUP(O147,Calc!$AB$8:$AC$31,2)),"0")</f>
        <v>0</v>
      </c>
      <c r="Q147" s="84"/>
      <c r="R147" s="4" t="str">
        <f>IF(Q147&gt;0,(VLOOKUP(Q147,Calc!$AG$8:$AH$31,2)),"0")</f>
        <v>0</v>
      </c>
      <c r="S147" s="84"/>
      <c r="T147" s="4" t="str">
        <f>IF(S147&gt;0,(VLOOKUP(S147,Calc!$AL$8:$AM$31,2)),"0")</f>
        <v>0</v>
      </c>
      <c r="U147" s="84"/>
      <c r="V147" s="4" t="str">
        <f>IF(U147&gt;0,(VLOOKUP(U147,Calc!$AQ$8:$AR$31,2)),"0")</f>
        <v>0</v>
      </c>
      <c r="W147" s="84"/>
      <c r="X147" s="4" t="str">
        <f>IF(W147&gt;0,(VLOOKUP(W147,Calc!$AV$8:$AW$31,2)),"0")</f>
        <v>0</v>
      </c>
      <c r="Y147" s="84"/>
      <c r="Z147" s="4" t="str">
        <f>IF(Y147&gt;0,(VLOOKUP(Y147,Calc!$BA$8:$BB$31,2)),"0")</f>
        <v>0</v>
      </c>
      <c r="AA147" s="84"/>
      <c r="AB147" s="4" t="str">
        <f>IF(AA147&gt;0,(VLOOKUP(AA147,Calc!$BF$8:$BG$31,2)),"0")</f>
        <v>0</v>
      </c>
      <c r="AC147" s="84"/>
      <c r="AD147" s="4" t="str">
        <f>IF(AC147&gt;0,(VLOOKUP(AC147,Calc!$BK$8:$BL$31,2)),"0")</f>
        <v>0</v>
      </c>
      <c r="AE147" s="84"/>
      <c r="AF147" s="84"/>
      <c r="AG147" s="84"/>
      <c r="AH147" s="84"/>
      <c r="AI147" s="24" t="str">
        <f t="shared" si="29"/>
        <v>0</v>
      </c>
      <c r="AJ147" s="84"/>
      <c r="AK147" s="84"/>
      <c r="AL147" s="84"/>
      <c r="AM147" s="84"/>
      <c r="AN147" s="24" t="str">
        <f t="shared" si="30"/>
        <v>0</v>
      </c>
      <c r="AO147" s="74">
        <f t="shared" si="32"/>
        <v>0</v>
      </c>
      <c r="AP147" s="84"/>
      <c r="AQ147" s="84"/>
      <c r="AR147" s="84"/>
      <c r="AS147" s="84"/>
      <c r="AT147" s="75">
        <f t="shared" si="35"/>
        <v>0</v>
      </c>
      <c r="AU147" s="75">
        <f t="shared" si="36"/>
        <v>21</v>
      </c>
      <c r="AV147" s="76">
        <f t="shared" si="37"/>
        <v>0</v>
      </c>
      <c r="AW147" s="76">
        <f t="shared" si="33"/>
        <v>21</v>
      </c>
      <c r="AX147" s="137">
        <f t="shared" si="38"/>
        <v>0</v>
      </c>
      <c r="AY147" s="137">
        <f t="shared" si="39"/>
        <v>21</v>
      </c>
      <c r="AZ147" s="134">
        <f t="shared" si="40"/>
        <v>0</v>
      </c>
      <c r="BA147" s="134">
        <f t="shared" si="41"/>
        <v>21</v>
      </c>
      <c r="BB147" s="77">
        <f t="shared" si="34"/>
        <v>0</v>
      </c>
      <c r="BC147" s="77">
        <f t="shared" si="42"/>
        <v>21</v>
      </c>
    </row>
    <row r="148" spans="1:55" ht="15" thickBot="1">
      <c r="A148" s="83"/>
      <c r="B148" s="83"/>
      <c r="C148" s="84"/>
      <c r="D148" s="84"/>
      <c r="E148" s="84"/>
      <c r="F148" s="26" t="str">
        <f>IF(E148&gt;0,(VLOOKUP(E148,Calc!$C$8:$D$31,2)),"0")</f>
        <v>0</v>
      </c>
      <c r="G148" s="84"/>
      <c r="H148" s="4" t="str">
        <f>IF(G148&gt;0,(VLOOKUP(G148,Calc!$H$8:$I$31,2)),"0")</f>
        <v>0</v>
      </c>
      <c r="I148" s="84"/>
      <c r="J148" s="4" t="str">
        <f>IF(I148&gt;0,(VLOOKUP(I148,Calc!$M$8:$N$31,2)),"0")</f>
        <v>0</v>
      </c>
      <c r="K148" s="84"/>
      <c r="L148" s="4" t="str">
        <f>IF(K148&gt;0,(VLOOKUP(K148,Calc!$R$8:$S$31,2)),"0")</f>
        <v>0</v>
      </c>
      <c r="M148" s="84"/>
      <c r="N148" s="4" t="str">
        <f>IF(M148&gt;0,(VLOOKUP(M148,Calc!$W$8:$X$31,2)),"0")</f>
        <v>0</v>
      </c>
      <c r="O148" s="84"/>
      <c r="P148" s="4" t="str">
        <f>IF(O148&gt;0,(VLOOKUP(O148,Calc!$AB$8:$AC$31,2)),"0")</f>
        <v>0</v>
      </c>
      <c r="Q148" s="84"/>
      <c r="R148" s="4" t="str">
        <f>IF(Q148&gt;0,(VLOOKUP(Q148,Calc!$AG$8:$AH$31,2)),"0")</f>
        <v>0</v>
      </c>
      <c r="S148" s="84"/>
      <c r="T148" s="4" t="str">
        <f>IF(S148&gt;0,(VLOOKUP(S148,Calc!$AL$8:$AM$31,2)),"0")</f>
        <v>0</v>
      </c>
      <c r="U148" s="84"/>
      <c r="V148" s="4" t="str">
        <f>IF(U148&gt;0,(VLOOKUP(U148,Calc!$AQ$8:$AR$31,2)),"0")</f>
        <v>0</v>
      </c>
      <c r="W148" s="84"/>
      <c r="X148" s="4" t="str">
        <f>IF(W148&gt;0,(VLOOKUP(W148,Calc!$AV$8:$AW$31,2)),"0")</f>
        <v>0</v>
      </c>
      <c r="Y148" s="84"/>
      <c r="Z148" s="4" t="str">
        <f>IF(Y148&gt;0,(VLOOKUP(Y148,Calc!$BA$8:$BB$31,2)),"0")</f>
        <v>0</v>
      </c>
      <c r="AA148" s="84"/>
      <c r="AB148" s="4" t="str">
        <f>IF(AA148&gt;0,(VLOOKUP(AA148,Calc!$BF$8:$BG$31,2)),"0")</f>
        <v>0</v>
      </c>
      <c r="AC148" s="84"/>
      <c r="AD148" s="4" t="str">
        <f>IF(AC148&gt;0,(VLOOKUP(AC148,Calc!$BK$8:$BL$31,2)),"0")</f>
        <v>0</v>
      </c>
      <c r="AE148" s="84"/>
      <c r="AF148" s="84"/>
      <c r="AG148" s="84"/>
      <c r="AH148" s="84"/>
      <c r="AI148" s="24" t="str">
        <f t="shared" si="29"/>
        <v>0</v>
      </c>
      <c r="AJ148" s="84"/>
      <c r="AK148" s="84"/>
      <c r="AL148" s="84"/>
      <c r="AM148" s="84"/>
      <c r="AN148" s="24" t="str">
        <f t="shared" si="30"/>
        <v>0</v>
      </c>
      <c r="AO148" s="74">
        <f t="shared" si="32"/>
        <v>0</v>
      </c>
      <c r="AP148" s="84"/>
      <c r="AQ148" s="84"/>
      <c r="AR148" s="84"/>
      <c r="AS148" s="84"/>
      <c r="AT148" s="75">
        <f t="shared" si="35"/>
        <v>0</v>
      </c>
      <c r="AU148" s="75">
        <f t="shared" si="36"/>
        <v>21</v>
      </c>
      <c r="AV148" s="76">
        <f t="shared" si="37"/>
        <v>0</v>
      </c>
      <c r="AW148" s="76">
        <f t="shared" si="33"/>
        <v>21</v>
      </c>
      <c r="AX148" s="137">
        <f t="shared" si="38"/>
        <v>0</v>
      </c>
      <c r="AY148" s="137">
        <f t="shared" si="39"/>
        <v>21</v>
      </c>
      <c r="AZ148" s="134">
        <f t="shared" si="40"/>
        <v>0</v>
      </c>
      <c r="BA148" s="134">
        <f t="shared" si="41"/>
        <v>21</v>
      </c>
      <c r="BB148" s="77">
        <f t="shared" si="34"/>
        <v>0</v>
      </c>
      <c r="BC148" s="77">
        <f t="shared" si="42"/>
        <v>21</v>
      </c>
    </row>
    <row r="149" spans="1:55" ht="15" thickBot="1">
      <c r="A149" s="83"/>
      <c r="B149" s="83"/>
      <c r="C149" s="84"/>
      <c r="D149" s="84"/>
      <c r="E149" s="84"/>
      <c r="F149" s="26" t="str">
        <f>IF(E149&gt;0,(VLOOKUP(E149,Calc!$C$8:$D$31,2)),"0")</f>
        <v>0</v>
      </c>
      <c r="G149" s="84"/>
      <c r="H149" s="4" t="str">
        <f>IF(G149&gt;0,(VLOOKUP(G149,Calc!$H$8:$I$31,2)),"0")</f>
        <v>0</v>
      </c>
      <c r="I149" s="84"/>
      <c r="J149" s="4" t="str">
        <f>IF(I149&gt;0,(VLOOKUP(I149,Calc!$M$8:$N$31,2)),"0")</f>
        <v>0</v>
      </c>
      <c r="K149" s="84"/>
      <c r="L149" s="4" t="str">
        <f>IF(K149&gt;0,(VLOOKUP(K149,Calc!$R$8:$S$31,2)),"0")</f>
        <v>0</v>
      </c>
      <c r="M149" s="84"/>
      <c r="N149" s="4" t="str">
        <f>IF(M149&gt;0,(VLOOKUP(M149,Calc!$W$8:$X$31,2)),"0")</f>
        <v>0</v>
      </c>
      <c r="O149" s="84"/>
      <c r="P149" s="4" t="str">
        <f>IF(O149&gt;0,(VLOOKUP(O149,Calc!$AB$8:$AC$31,2)),"0")</f>
        <v>0</v>
      </c>
      <c r="Q149" s="84"/>
      <c r="R149" s="4" t="str">
        <f>IF(Q149&gt;0,(VLOOKUP(Q149,Calc!$AG$8:$AH$31,2)),"0")</f>
        <v>0</v>
      </c>
      <c r="S149" s="84"/>
      <c r="T149" s="4" t="str">
        <f>IF(S149&gt;0,(VLOOKUP(S149,Calc!$AL$8:$AM$31,2)),"0")</f>
        <v>0</v>
      </c>
      <c r="U149" s="84"/>
      <c r="V149" s="4" t="str">
        <f>IF(U149&gt;0,(VLOOKUP(U149,Calc!$AQ$8:$AR$31,2)),"0")</f>
        <v>0</v>
      </c>
      <c r="W149" s="84"/>
      <c r="X149" s="4" t="str">
        <f>IF(W149&gt;0,(VLOOKUP(W149,Calc!$AV$8:$AW$31,2)),"0")</f>
        <v>0</v>
      </c>
      <c r="Y149" s="84"/>
      <c r="Z149" s="4" t="str">
        <f>IF(Y149&gt;0,(VLOOKUP(Y149,Calc!$BA$8:$BB$31,2)),"0")</f>
        <v>0</v>
      </c>
      <c r="AA149" s="84"/>
      <c r="AB149" s="4" t="str">
        <f>IF(AA149&gt;0,(VLOOKUP(AA149,Calc!$BF$8:$BG$31,2)),"0")</f>
        <v>0</v>
      </c>
      <c r="AC149" s="84"/>
      <c r="AD149" s="4" t="str">
        <f>IF(AC149&gt;0,(VLOOKUP(AC149,Calc!$BK$8:$BL$31,2)),"0")</f>
        <v>0</v>
      </c>
      <c r="AE149" s="84"/>
      <c r="AF149" s="84"/>
      <c r="AG149" s="84"/>
      <c r="AH149" s="84"/>
      <c r="AI149" s="24" t="str">
        <f t="shared" si="29"/>
        <v>0</v>
      </c>
      <c r="AJ149" s="84"/>
      <c r="AK149" s="84"/>
      <c r="AL149" s="84"/>
      <c r="AM149" s="84"/>
      <c r="AN149" s="24" t="str">
        <f t="shared" si="30"/>
        <v>0</v>
      </c>
      <c r="AO149" s="74">
        <f t="shared" si="32"/>
        <v>0</v>
      </c>
      <c r="AP149" s="84"/>
      <c r="AQ149" s="84"/>
      <c r="AR149" s="84"/>
      <c r="AS149" s="84"/>
      <c r="AT149" s="75">
        <f t="shared" si="35"/>
        <v>0</v>
      </c>
      <c r="AU149" s="75">
        <f t="shared" si="36"/>
        <v>21</v>
      </c>
      <c r="AV149" s="76">
        <f t="shared" si="37"/>
        <v>0</v>
      </c>
      <c r="AW149" s="76">
        <f t="shared" si="33"/>
        <v>21</v>
      </c>
      <c r="AX149" s="137">
        <f t="shared" si="38"/>
        <v>0</v>
      </c>
      <c r="AY149" s="137">
        <f t="shared" si="39"/>
        <v>21</v>
      </c>
      <c r="AZ149" s="134">
        <f t="shared" si="40"/>
        <v>0</v>
      </c>
      <c r="BA149" s="134">
        <f t="shared" si="41"/>
        <v>21</v>
      </c>
      <c r="BB149" s="77">
        <f t="shared" si="34"/>
        <v>0</v>
      </c>
      <c r="BC149" s="77">
        <f t="shared" si="42"/>
        <v>21</v>
      </c>
    </row>
    <row r="150" spans="1:55" ht="15" thickBot="1">
      <c r="A150" s="83"/>
      <c r="B150" s="83"/>
      <c r="C150" s="84"/>
      <c r="D150" s="84"/>
      <c r="E150" s="84"/>
      <c r="F150" s="26" t="str">
        <f>IF(E150&gt;0,(VLOOKUP(E150,Calc!$C$8:$D$31,2)),"0")</f>
        <v>0</v>
      </c>
      <c r="G150" s="84"/>
      <c r="H150" s="4" t="str">
        <f>IF(G150&gt;0,(VLOOKUP(G150,Calc!$H$8:$I$31,2)),"0")</f>
        <v>0</v>
      </c>
      <c r="I150" s="84"/>
      <c r="J150" s="4" t="str">
        <f>IF(I150&gt;0,(VLOOKUP(I150,Calc!$M$8:$N$31,2)),"0")</f>
        <v>0</v>
      </c>
      <c r="K150" s="84"/>
      <c r="L150" s="4" t="str">
        <f>IF(K150&gt;0,(VLOOKUP(K150,Calc!$R$8:$S$31,2)),"0")</f>
        <v>0</v>
      </c>
      <c r="M150" s="84"/>
      <c r="N150" s="4" t="str">
        <f>IF(M150&gt;0,(VLOOKUP(M150,Calc!$W$8:$X$31,2)),"0")</f>
        <v>0</v>
      </c>
      <c r="O150" s="84"/>
      <c r="P150" s="4" t="str">
        <f>IF(O150&gt;0,(VLOOKUP(O150,Calc!$AB$8:$AC$31,2)),"0")</f>
        <v>0</v>
      </c>
      <c r="Q150" s="84"/>
      <c r="R150" s="4" t="str">
        <f>IF(Q150&gt;0,(VLOOKUP(Q150,Calc!$AG$8:$AH$31,2)),"0")</f>
        <v>0</v>
      </c>
      <c r="S150" s="84"/>
      <c r="T150" s="4" t="str">
        <f>IF(S150&gt;0,(VLOOKUP(S150,Calc!$AL$8:$AM$31,2)),"0")</f>
        <v>0</v>
      </c>
      <c r="U150" s="84"/>
      <c r="V150" s="4" t="str">
        <f>IF(U150&gt;0,(VLOOKUP(U150,Calc!$AQ$8:$AR$31,2)),"0")</f>
        <v>0</v>
      </c>
      <c r="W150" s="84"/>
      <c r="X150" s="4" t="str">
        <f>IF(W150&gt;0,(VLOOKUP(W150,Calc!$AV$8:$AW$31,2)),"0")</f>
        <v>0</v>
      </c>
      <c r="Y150" s="84"/>
      <c r="Z150" s="4" t="str">
        <f>IF(Y150&gt;0,(VLOOKUP(Y150,Calc!$BA$8:$BB$31,2)),"0")</f>
        <v>0</v>
      </c>
      <c r="AA150" s="84"/>
      <c r="AB150" s="4" t="str">
        <f>IF(AA150&gt;0,(VLOOKUP(AA150,Calc!$BF$8:$BG$31,2)),"0")</f>
        <v>0</v>
      </c>
      <c r="AC150" s="84"/>
      <c r="AD150" s="4" t="str">
        <f>IF(AC150&gt;0,(VLOOKUP(AC150,Calc!$BK$8:$BL$31,2)),"0")</f>
        <v>0</v>
      </c>
      <c r="AE150" s="84"/>
      <c r="AF150" s="84"/>
      <c r="AG150" s="84"/>
      <c r="AH150" s="84"/>
      <c r="AI150" s="24" t="str">
        <f t="shared" si="29"/>
        <v>0</v>
      </c>
      <c r="AJ150" s="84"/>
      <c r="AK150" s="84"/>
      <c r="AL150" s="84"/>
      <c r="AM150" s="84"/>
      <c r="AN150" s="24" t="str">
        <f t="shared" si="30"/>
        <v>0</v>
      </c>
      <c r="AO150" s="74">
        <f t="shared" si="32"/>
        <v>0</v>
      </c>
      <c r="AP150" s="84"/>
      <c r="AQ150" s="84"/>
      <c r="AR150" s="84"/>
      <c r="AS150" s="84"/>
      <c r="AT150" s="75">
        <f t="shared" si="35"/>
        <v>0</v>
      </c>
      <c r="AU150" s="75">
        <f t="shared" si="36"/>
        <v>21</v>
      </c>
      <c r="AV150" s="76">
        <f t="shared" si="37"/>
        <v>0</v>
      </c>
      <c r="AW150" s="76">
        <f t="shared" si="33"/>
        <v>21</v>
      </c>
      <c r="AX150" s="137">
        <f t="shared" si="38"/>
        <v>0</v>
      </c>
      <c r="AY150" s="137">
        <f t="shared" si="39"/>
        <v>21</v>
      </c>
      <c r="AZ150" s="134">
        <f t="shared" si="40"/>
        <v>0</v>
      </c>
      <c r="BA150" s="134">
        <f t="shared" si="41"/>
        <v>21</v>
      </c>
      <c r="BB150" s="77">
        <f t="shared" si="34"/>
        <v>0</v>
      </c>
      <c r="BC150" s="77">
        <f t="shared" si="42"/>
        <v>21</v>
      </c>
    </row>
    <row r="151" spans="1:55" ht="15" thickBot="1">
      <c r="A151" s="83"/>
      <c r="B151" s="83"/>
      <c r="C151" s="84"/>
      <c r="D151" s="84"/>
      <c r="E151" s="84"/>
      <c r="F151" s="26" t="str">
        <f>IF(E151&gt;0,(VLOOKUP(E151,Calc!$C$8:$D$31,2)),"0")</f>
        <v>0</v>
      </c>
      <c r="G151" s="84"/>
      <c r="H151" s="4" t="str">
        <f>IF(G151&gt;0,(VLOOKUP(G151,Calc!$H$8:$I$31,2)),"0")</f>
        <v>0</v>
      </c>
      <c r="I151" s="84"/>
      <c r="J151" s="4" t="str">
        <f>IF(I151&gt;0,(VLOOKUP(I151,Calc!$M$8:$N$31,2)),"0")</f>
        <v>0</v>
      </c>
      <c r="K151" s="84"/>
      <c r="L151" s="4" t="str">
        <f>IF(K151&gt;0,(VLOOKUP(K151,Calc!$R$8:$S$31,2)),"0")</f>
        <v>0</v>
      </c>
      <c r="M151" s="84"/>
      <c r="N151" s="4" t="str">
        <f>IF(M151&gt;0,(VLOOKUP(M151,Calc!$W$8:$X$31,2)),"0")</f>
        <v>0</v>
      </c>
      <c r="O151" s="84"/>
      <c r="P151" s="4" t="str">
        <f>IF(O151&gt;0,(VLOOKUP(O151,Calc!$AB$8:$AC$31,2)),"0")</f>
        <v>0</v>
      </c>
      <c r="Q151" s="84"/>
      <c r="R151" s="4" t="str">
        <f>IF(Q151&gt;0,(VLOOKUP(Q151,Calc!$AG$8:$AH$31,2)),"0")</f>
        <v>0</v>
      </c>
      <c r="S151" s="84"/>
      <c r="T151" s="4" t="str">
        <f>IF(S151&gt;0,(VLOOKUP(S151,Calc!$AL$8:$AM$31,2)),"0")</f>
        <v>0</v>
      </c>
      <c r="U151" s="84"/>
      <c r="V151" s="4" t="str">
        <f>IF(U151&gt;0,(VLOOKUP(U151,Calc!$AQ$8:$AR$31,2)),"0")</f>
        <v>0</v>
      </c>
      <c r="W151" s="84"/>
      <c r="X151" s="4" t="str">
        <f>IF(W151&gt;0,(VLOOKUP(W151,Calc!$AV$8:$AW$31,2)),"0")</f>
        <v>0</v>
      </c>
      <c r="Y151" s="84"/>
      <c r="Z151" s="4" t="str">
        <f>IF(Y151&gt;0,(VLOOKUP(Y151,Calc!$BA$8:$BB$31,2)),"0")</f>
        <v>0</v>
      </c>
      <c r="AA151" s="84"/>
      <c r="AB151" s="4" t="str">
        <f>IF(AA151&gt;0,(VLOOKUP(AA151,Calc!$BF$8:$BG$31,2)),"0")</f>
        <v>0</v>
      </c>
      <c r="AC151" s="84"/>
      <c r="AD151" s="4" t="str">
        <f>IF(AC151&gt;0,(VLOOKUP(AC151,Calc!$BK$8:$BL$31,2)),"0")</f>
        <v>0</v>
      </c>
      <c r="AE151" s="84"/>
      <c r="AF151" s="84"/>
      <c r="AG151" s="84"/>
      <c r="AH151" s="84"/>
      <c r="AI151" s="24" t="str">
        <f t="shared" si="29"/>
        <v>0</v>
      </c>
      <c r="AJ151" s="84"/>
      <c r="AK151" s="84"/>
      <c r="AL151" s="84"/>
      <c r="AM151" s="84"/>
      <c r="AN151" s="24" t="str">
        <f t="shared" si="30"/>
        <v>0</v>
      </c>
      <c r="AO151" s="74">
        <f t="shared" si="32"/>
        <v>0</v>
      </c>
      <c r="AP151" s="84"/>
      <c r="AQ151" s="84"/>
      <c r="AR151" s="84"/>
      <c r="AS151" s="84"/>
      <c r="AT151" s="75">
        <f t="shared" si="35"/>
        <v>0</v>
      </c>
      <c r="AU151" s="75">
        <f t="shared" si="36"/>
        <v>21</v>
      </c>
      <c r="AV151" s="76">
        <f t="shared" si="37"/>
        <v>0</v>
      </c>
      <c r="AW151" s="76">
        <f t="shared" si="33"/>
        <v>21</v>
      </c>
      <c r="AX151" s="137">
        <f t="shared" si="38"/>
        <v>0</v>
      </c>
      <c r="AY151" s="137">
        <f t="shared" si="39"/>
        <v>21</v>
      </c>
      <c r="AZ151" s="134">
        <f t="shared" si="40"/>
        <v>0</v>
      </c>
      <c r="BA151" s="134">
        <f t="shared" si="41"/>
        <v>21</v>
      </c>
      <c r="BB151" s="77">
        <f t="shared" si="34"/>
        <v>0</v>
      </c>
      <c r="BC151" s="77">
        <f t="shared" si="42"/>
        <v>21</v>
      </c>
    </row>
    <row r="152" spans="1:55" ht="15" thickBot="1">
      <c r="A152" s="83"/>
      <c r="B152" s="83"/>
      <c r="C152" s="84"/>
      <c r="D152" s="84"/>
      <c r="E152" s="84"/>
      <c r="F152" s="26" t="str">
        <f>IF(E152&gt;0,(VLOOKUP(E152,Calc!$C$8:$D$31,2)),"0")</f>
        <v>0</v>
      </c>
      <c r="G152" s="84"/>
      <c r="H152" s="4" t="str">
        <f>IF(G152&gt;0,(VLOOKUP(G152,Calc!$H$8:$I$31,2)),"0")</f>
        <v>0</v>
      </c>
      <c r="I152" s="84"/>
      <c r="J152" s="4" t="str">
        <f>IF(I152&gt;0,(VLOOKUP(I152,Calc!$M$8:$N$31,2)),"0")</f>
        <v>0</v>
      </c>
      <c r="K152" s="84"/>
      <c r="L152" s="4" t="str">
        <f>IF(K152&gt;0,(VLOOKUP(K152,Calc!$R$8:$S$31,2)),"0")</f>
        <v>0</v>
      </c>
      <c r="M152" s="84"/>
      <c r="N152" s="4" t="str">
        <f>IF(M152&gt;0,(VLOOKUP(M152,Calc!$W$8:$X$31,2)),"0")</f>
        <v>0</v>
      </c>
      <c r="O152" s="84"/>
      <c r="P152" s="4" t="str">
        <f>IF(O152&gt;0,(VLOOKUP(O152,Calc!$AB$8:$AC$31,2)),"0")</f>
        <v>0</v>
      </c>
      <c r="Q152" s="84"/>
      <c r="R152" s="4" t="str">
        <f>IF(Q152&gt;0,(VLOOKUP(Q152,Calc!$AG$8:$AH$31,2)),"0")</f>
        <v>0</v>
      </c>
      <c r="S152" s="84"/>
      <c r="T152" s="4" t="str">
        <f>IF(S152&gt;0,(VLOOKUP(S152,Calc!$AL$8:$AM$31,2)),"0")</f>
        <v>0</v>
      </c>
      <c r="U152" s="84"/>
      <c r="V152" s="4" t="str">
        <f>IF(U152&gt;0,(VLOOKUP(U152,Calc!$AQ$8:$AR$31,2)),"0")</f>
        <v>0</v>
      </c>
      <c r="W152" s="84"/>
      <c r="X152" s="4" t="str">
        <f>IF(W152&gt;0,(VLOOKUP(W152,Calc!$AV$8:$AW$31,2)),"0")</f>
        <v>0</v>
      </c>
      <c r="Y152" s="84"/>
      <c r="Z152" s="4" t="str">
        <f>IF(Y152&gt;0,(VLOOKUP(Y152,Calc!$BA$8:$BB$31,2)),"0")</f>
        <v>0</v>
      </c>
      <c r="AA152" s="84"/>
      <c r="AB152" s="4" t="str">
        <f>IF(AA152&gt;0,(VLOOKUP(AA152,Calc!$BF$8:$BG$31,2)),"0")</f>
        <v>0</v>
      </c>
      <c r="AC152" s="84"/>
      <c r="AD152" s="4" t="str">
        <f>IF(AC152&gt;0,(VLOOKUP(AC152,Calc!$BK$8:$BL$31,2)),"0")</f>
        <v>0</v>
      </c>
      <c r="AE152" s="84"/>
      <c r="AF152" s="84"/>
      <c r="AG152" s="84"/>
      <c r="AH152" s="84"/>
      <c r="AI152" s="24" t="str">
        <f aca="true" t="shared" si="43" ref="AI152:AI211">IF(AE152&gt;0,(VLOOKUP(AE152,$AE$3:$AH$10,3)+VLOOKUP(AF152,$AE$3:$AH$10,3)+VLOOKUP(AG152,$AE$3:$AH$10,3)+VLOOKUP(AH152,$AE$3:$AH$10,3)),"0")</f>
        <v>0</v>
      </c>
      <c r="AJ152" s="84"/>
      <c r="AK152" s="84"/>
      <c r="AL152" s="84"/>
      <c r="AM152" s="84"/>
      <c r="AN152" s="24" t="str">
        <f aca="true" t="shared" si="44" ref="AN152:AN211">IF(AJ152&gt;0,(VLOOKUP(AJ152,$AJ$3:$AM$10,3)+VLOOKUP(AK152,$AJ$3:$AM$10,3)+VLOOKUP(AL152,$AJ$3:$AM$10,3)+VLOOKUP(AM152,$AJ$3:$AM$10,3)),"0")</f>
        <v>0</v>
      </c>
      <c r="AO152" s="74">
        <f t="shared" si="32"/>
        <v>0</v>
      </c>
      <c r="AP152" s="84"/>
      <c r="AQ152" s="84"/>
      <c r="AR152" s="84"/>
      <c r="AS152" s="84"/>
      <c r="AT152" s="75">
        <f t="shared" si="35"/>
        <v>0</v>
      </c>
      <c r="AU152" s="75">
        <f t="shared" si="36"/>
        <v>21</v>
      </c>
      <c r="AV152" s="76">
        <f t="shared" si="37"/>
        <v>0</v>
      </c>
      <c r="AW152" s="76">
        <f t="shared" si="33"/>
        <v>21</v>
      </c>
      <c r="AX152" s="137">
        <f t="shared" si="38"/>
        <v>0</v>
      </c>
      <c r="AY152" s="137">
        <f t="shared" si="39"/>
        <v>21</v>
      </c>
      <c r="AZ152" s="134">
        <f t="shared" si="40"/>
        <v>0</v>
      </c>
      <c r="BA152" s="134">
        <f t="shared" si="41"/>
        <v>21</v>
      </c>
      <c r="BB152" s="77">
        <f t="shared" si="34"/>
        <v>0</v>
      </c>
      <c r="BC152" s="77">
        <f t="shared" si="42"/>
        <v>21</v>
      </c>
    </row>
    <row r="153" spans="1:55" ht="15" thickBot="1">
      <c r="A153" s="83"/>
      <c r="B153" s="83"/>
      <c r="C153" s="84"/>
      <c r="D153" s="84"/>
      <c r="E153" s="84"/>
      <c r="F153" s="26" t="str">
        <f>IF(E153&gt;0,(VLOOKUP(E153,Calc!$C$8:$D$31,2)),"0")</f>
        <v>0</v>
      </c>
      <c r="G153" s="84"/>
      <c r="H153" s="4" t="str">
        <f>IF(G153&gt;0,(VLOOKUP(G153,Calc!$H$8:$I$31,2)),"0")</f>
        <v>0</v>
      </c>
      <c r="I153" s="84"/>
      <c r="J153" s="4" t="str">
        <f>IF(I153&gt;0,(VLOOKUP(I153,Calc!$M$8:$N$31,2)),"0")</f>
        <v>0</v>
      </c>
      <c r="K153" s="84"/>
      <c r="L153" s="4" t="str">
        <f>IF(K153&gt;0,(VLOOKUP(K153,Calc!$R$8:$S$31,2)),"0")</f>
        <v>0</v>
      </c>
      <c r="M153" s="84"/>
      <c r="N153" s="4" t="str">
        <f>IF(M153&gt;0,(VLOOKUP(M153,Calc!$W$8:$X$31,2)),"0")</f>
        <v>0</v>
      </c>
      <c r="O153" s="84"/>
      <c r="P153" s="4" t="str">
        <f>IF(O153&gt;0,(VLOOKUP(O153,Calc!$AB$8:$AC$31,2)),"0")</f>
        <v>0</v>
      </c>
      <c r="Q153" s="84"/>
      <c r="R153" s="4" t="str">
        <f>IF(Q153&gt;0,(VLOOKUP(Q153,Calc!$AG$8:$AH$31,2)),"0")</f>
        <v>0</v>
      </c>
      <c r="S153" s="84"/>
      <c r="T153" s="4" t="str">
        <f>IF(S153&gt;0,(VLOOKUP(S153,Calc!$AL$8:$AM$31,2)),"0")</f>
        <v>0</v>
      </c>
      <c r="U153" s="84"/>
      <c r="V153" s="4" t="str">
        <f>IF(U153&gt;0,(VLOOKUP(U153,Calc!$AQ$8:$AR$31,2)),"0")</f>
        <v>0</v>
      </c>
      <c r="W153" s="84"/>
      <c r="X153" s="4" t="str">
        <f>IF(W153&gt;0,(VLOOKUP(W153,Calc!$AV$8:$AW$31,2)),"0")</f>
        <v>0</v>
      </c>
      <c r="Y153" s="84"/>
      <c r="Z153" s="4" t="str">
        <f>IF(Y153&gt;0,(VLOOKUP(Y153,Calc!$BA$8:$BB$31,2)),"0")</f>
        <v>0</v>
      </c>
      <c r="AA153" s="84"/>
      <c r="AB153" s="4" t="str">
        <f>IF(AA153&gt;0,(VLOOKUP(AA153,Calc!$BF$8:$BG$31,2)),"0")</f>
        <v>0</v>
      </c>
      <c r="AC153" s="84"/>
      <c r="AD153" s="4" t="str">
        <f>IF(AC153&gt;0,(VLOOKUP(AC153,Calc!$BK$8:$BL$31,2)),"0")</f>
        <v>0</v>
      </c>
      <c r="AE153" s="84"/>
      <c r="AF153" s="84"/>
      <c r="AG153" s="84"/>
      <c r="AH153" s="84"/>
      <c r="AI153" s="24" t="str">
        <f t="shared" si="43"/>
        <v>0</v>
      </c>
      <c r="AJ153" s="84"/>
      <c r="AK153" s="84"/>
      <c r="AL153" s="84"/>
      <c r="AM153" s="84"/>
      <c r="AN153" s="24" t="str">
        <f t="shared" si="44"/>
        <v>0</v>
      </c>
      <c r="AO153" s="74">
        <f t="shared" si="32"/>
        <v>0</v>
      </c>
      <c r="AP153" s="84"/>
      <c r="AQ153" s="84"/>
      <c r="AR153" s="84"/>
      <c r="AS153" s="84"/>
      <c r="AT153" s="75">
        <f t="shared" si="35"/>
        <v>0</v>
      </c>
      <c r="AU153" s="75">
        <f t="shared" si="36"/>
        <v>21</v>
      </c>
      <c r="AV153" s="76">
        <f t="shared" si="37"/>
        <v>0</v>
      </c>
      <c r="AW153" s="76">
        <f t="shared" si="33"/>
        <v>21</v>
      </c>
      <c r="AX153" s="137">
        <f t="shared" si="38"/>
        <v>0</v>
      </c>
      <c r="AY153" s="137">
        <f t="shared" si="39"/>
        <v>21</v>
      </c>
      <c r="AZ153" s="134">
        <f t="shared" si="40"/>
        <v>0</v>
      </c>
      <c r="BA153" s="134">
        <f t="shared" si="41"/>
        <v>21</v>
      </c>
      <c r="BB153" s="77">
        <f t="shared" si="34"/>
        <v>0</v>
      </c>
      <c r="BC153" s="77">
        <f t="shared" si="42"/>
        <v>21</v>
      </c>
    </row>
    <row r="154" spans="1:55" ht="15" thickBot="1">
      <c r="A154" s="83"/>
      <c r="B154" s="83"/>
      <c r="C154" s="84"/>
      <c r="D154" s="84"/>
      <c r="E154" s="84"/>
      <c r="F154" s="26" t="str">
        <f>IF(E154&gt;0,(VLOOKUP(E154,Calc!$C$8:$D$31,2)),"0")</f>
        <v>0</v>
      </c>
      <c r="G154" s="84"/>
      <c r="H154" s="4" t="str">
        <f>IF(G154&gt;0,(VLOOKUP(G154,Calc!$H$8:$I$31,2)),"0")</f>
        <v>0</v>
      </c>
      <c r="I154" s="84"/>
      <c r="J154" s="4" t="str">
        <f>IF(I154&gt;0,(VLOOKUP(I154,Calc!$M$8:$N$31,2)),"0")</f>
        <v>0</v>
      </c>
      <c r="K154" s="84"/>
      <c r="L154" s="4" t="str">
        <f>IF(K154&gt;0,(VLOOKUP(K154,Calc!$R$8:$S$31,2)),"0")</f>
        <v>0</v>
      </c>
      <c r="M154" s="84"/>
      <c r="N154" s="4" t="str">
        <f>IF(M154&gt;0,(VLOOKUP(M154,Calc!$W$8:$X$31,2)),"0")</f>
        <v>0</v>
      </c>
      <c r="O154" s="84"/>
      <c r="P154" s="4" t="str">
        <f>IF(O154&gt;0,(VLOOKUP(O154,Calc!$AB$8:$AC$31,2)),"0")</f>
        <v>0</v>
      </c>
      <c r="Q154" s="84"/>
      <c r="R154" s="4" t="str">
        <f>IF(Q154&gt;0,(VLOOKUP(Q154,Calc!$AG$8:$AH$31,2)),"0")</f>
        <v>0</v>
      </c>
      <c r="S154" s="84"/>
      <c r="T154" s="4" t="str">
        <f>IF(S154&gt;0,(VLOOKUP(S154,Calc!$AL$8:$AM$31,2)),"0")</f>
        <v>0</v>
      </c>
      <c r="U154" s="84"/>
      <c r="V154" s="4" t="str">
        <f>IF(U154&gt;0,(VLOOKUP(U154,Calc!$AQ$8:$AR$31,2)),"0")</f>
        <v>0</v>
      </c>
      <c r="W154" s="84"/>
      <c r="X154" s="4" t="str">
        <f>IF(W154&gt;0,(VLOOKUP(W154,Calc!$AV$8:$AW$31,2)),"0")</f>
        <v>0</v>
      </c>
      <c r="Y154" s="84"/>
      <c r="Z154" s="4" t="str">
        <f>IF(Y154&gt;0,(VLOOKUP(Y154,Calc!$BA$8:$BB$31,2)),"0")</f>
        <v>0</v>
      </c>
      <c r="AA154" s="84"/>
      <c r="AB154" s="4" t="str">
        <f>IF(AA154&gt;0,(VLOOKUP(AA154,Calc!$BF$8:$BG$31,2)),"0")</f>
        <v>0</v>
      </c>
      <c r="AC154" s="84"/>
      <c r="AD154" s="4" t="str">
        <f>IF(AC154&gt;0,(VLOOKUP(AC154,Calc!$BK$8:$BL$31,2)),"0")</f>
        <v>0</v>
      </c>
      <c r="AE154" s="84"/>
      <c r="AF154" s="84"/>
      <c r="AG154" s="84"/>
      <c r="AH154" s="84"/>
      <c r="AI154" s="24" t="str">
        <f t="shared" si="43"/>
        <v>0</v>
      </c>
      <c r="AJ154" s="84"/>
      <c r="AK154" s="84"/>
      <c r="AL154" s="84"/>
      <c r="AM154" s="84"/>
      <c r="AN154" s="24" t="str">
        <f t="shared" si="44"/>
        <v>0</v>
      </c>
      <c r="AO154" s="74">
        <f t="shared" si="32"/>
        <v>0</v>
      </c>
      <c r="AP154" s="84"/>
      <c r="AQ154" s="84"/>
      <c r="AR154" s="84"/>
      <c r="AS154" s="84"/>
      <c r="AT154" s="75">
        <f t="shared" si="35"/>
        <v>0</v>
      </c>
      <c r="AU154" s="75">
        <f t="shared" si="36"/>
        <v>21</v>
      </c>
      <c r="AV154" s="76">
        <f t="shared" si="37"/>
        <v>0</v>
      </c>
      <c r="AW154" s="76">
        <f t="shared" si="33"/>
        <v>21</v>
      </c>
      <c r="AX154" s="137">
        <f t="shared" si="38"/>
        <v>0</v>
      </c>
      <c r="AY154" s="137">
        <f t="shared" si="39"/>
        <v>21</v>
      </c>
      <c r="AZ154" s="134">
        <f t="shared" si="40"/>
        <v>0</v>
      </c>
      <c r="BA154" s="134">
        <f t="shared" si="41"/>
        <v>21</v>
      </c>
      <c r="BB154" s="77">
        <f t="shared" si="34"/>
        <v>0</v>
      </c>
      <c r="BC154" s="77">
        <f t="shared" si="42"/>
        <v>21</v>
      </c>
    </row>
    <row r="155" spans="1:55" ht="15" thickBot="1">
      <c r="A155" s="83"/>
      <c r="B155" s="83"/>
      <c r="C155" s="84"/>
      <c r="D155" s="84"/>
      <c r="E155" s="84"/>
      <c r="F155" s="26" t="str">
        <f>IF(E155&gt;0,(VLOOKUP(E155,Calc!$C$8:$D$31,2)),"0")</f>
        <v>0</v>
      </c>
      <c r="G155" s="84"/>
      <c r="H155" s="4" t="str">
        <f>IF(G155&gt;0,(VLOOKUP(G155,Calc!$H$8:$I$31,2)),"0")</f>
        <v>0</v>
      </c>
      <c r="I155" s="84"/>
      <c r="J155" s="4" t="str">
        <f>IF(I155&gt;0,(VLOOKUP(I155,Calc!$M$8:$N$31,2)),"0")</f>
        <v>0</v>
      </c>
      <c r="K155" s="84"/>
      <c r="L155" s="4" t="str">
        <f>IF(K155&gt;0,(VLOOKUP(K155,Calc!$R$8:$S$31,2)),"0")</f>
        <v>0</v>
      </c>
      <c r="M155" s="84"/>
      <c r="N155" s="4" t="str">
        <f>IF(M155&gt;0,(VLOOKUP(M155,Calc!$W$8:$X$31,2)),"0")</f>
        <v>0</v>
      </c>
      <c r="O155" s="84"/>
      <c r="P155" s="4" t="str">
        <f>IF(O155&gt;0,(VLOOKUP(O155,Calc!$AB$8:$AC$31,2)),"0")</f>
        <v>0</v>
      </c>
      <c r="Q155" s="84"/>
      <c r="R155" s="4" t="str">
        <f>IF(Q155&gt;0,(VLOOKUP(Q155,Calc!$AG$8:$AH$31,2)),"0")</f>
        <v>0</v>
      </c>
      <c r="S155" s="84"/>
      <c r="T155" s="4" t="str">
        <f>IF(S155&gt;0,(VLOOKUP(S155,Calc!$AL$8:$AM$31,2)),"0")</f>
        <v>0</v>
      </c>
      <c r="U155" s="84"/>
      <c r="V155" s="4" t="str">
        <f>IF(U155&gt;0,(VLOOKUP(U155,Calc!$AQ$8:$AR$31,2)),"0")</f>
        <v>0</v>
      </c>
      <c r="W155" s="84"/>
      <c r="X155" s="4" t="str">
        <f>IF(W155&gt;0,(VLOOKUP(W155,Calc!$AV$8:$AW$31,2)),"0")</f>
        <v>0</v>
      </c>
      <c r="Y155" s="84"/>
      <c r="Z155" s="4" t="str">
        <f>IF(Y155&gt;0,(VLOOKUP(Y155,Calc!$BA$8:$BB$31,2)),"0")</f>
        <v>0</v>
      </c>
      <c r="AA155" s="84"/>
      <c r="AB155" s="4" t="str">
        <f>IF(AA155&gt;0,(VLOOKUP(AA155,Calc!$BF$8:$BG$31,2)),"0")</f>
        <v>0</v>
      </c>
      <c r="AC155" s="84"/>
      <c r="AD155" s="4" t="str">
        <f>IF(AC155&gt;0,(VLOOKUP(AC155,Calc!$BK$8:$BL$31,2)),"0")</f>
        <v>0</v>
      </c>
      <c r="AE155" s="84"/>
      <c r="AF155" s="84"/>
      <c r="AG155" s="84"/>
      <c r="AH155" s="84"/>
      <c r="AI155" s="24" t="str">
        <f t="shared" si="43"/>
        <v>0</v>
      </c>
      <c r="AJ155" s="84"/>
      <c r="AK155" s="84"/>
      <c r="AL155" s="84"/>
      <c r="AM155" s="84"/>
      <c r="AN155" s="24" t="str">
        <f t="shared" si="44"/>
        <v>0</v>
      </c>
      <c r="AO155" s="74">
        <f t="shared" si="32"/>
        <v>0</v>
      </c>
      <c r="AP155" s="84"/>
      <c r="AQ155" s="84"/>
      <c r="AR155" s="84"/>
      <c r="AS155" s="84"/>
      <c r="AT155" s="75">
        <f t="shared" si="35"/>
        <v>0</v>
      </c>
      <c r="AU155" s="75">
        <f t="shared" si="36"/>
        <v>21</v>
      </c>
      <c r="AV155" s="76">
        <f t="shared" si="37"/>
        <v>0</v>
      </c>
      <c r="AW155" s="76">
        <f t="shared" si="33"/>
        <v>21</v>
      </c>
      <c r="AX155" s="137">
        <f t="shared" si="38"/>
        <v>0</v>
      </c>
      <c r="AY155" s="137">
        <f t="shared" si="39"/>
        <v>21</v>
      </c>
      <c r="AZ155" s="134">
        <f t="shared" si="40"/>
        <v>0</v>
      </c>
      <c r="BA155" s="134">
        <f t="shared" si="41"/>
        <v>21</v>
      </c>
      <c r="BB155" s="77">
        <f t="shared" si="34"/>
        <v>0</v>
      </c>
      <c r="BC155" s="77">
        <f t="shared" si="42"/>
        <v>21</v>
      </c>
    </row>
    <row r="156" spans="1:55" ht="15" thickBot="1">
      <c r="A156" s="83"/>
      <c r="B156" s="83"/>
      <c r="C156" s="84"/>
      <c r="D156" s="84"/>
      <c r="E156" s="84"/>
      <c r="F156" s="26" t="str">
        <f>IF(E156&gt;0,(VLOOKUP(E156,Calc!$C$8:$D$31,2)),"0")</f>
        <v>0</v>
      </c>
      <c r="G156" s="84"/>
      <c r="H156" s="4" t="str">
        <f>IF(G156&gt;0,(VLOOKUP(G156,Calc!$H$8:$I$31,2)),"0")</f>
        <v>0</v>
      </c>
      <c r="I156" s="84"/>
      <c r="J156" s="4" t="str">
        <f>IF(I156&gt;0,(VLOOKUP(I156,Calc!$M$8:$N$31,2)),"0")</f>
        <v>0</v>
      </c>
      <c r="K156" s="84"/>
      <c r="L156" s="4" t="str">
        <f>IF(K156&gt;0,(VLOOKUP(K156,Calc!$R$8:$S$31,2)),"0")</f>
        <v>0</v>
      </c>
      <c r="M156" s="84"/>
      <c r="N156" s="4" t="str">
        <f>IF(M156&gt;0,(VLOOKUP(M156,Calc!$W$8:$X$31,2)),"0")</f>
        <v>0</v>
      </c>
      <c r="O156" s="84"/>
      <c r="P156" s="4" t="str">
        <f>IF(O156&gt;0,(VLOOKUP(O156,Calc!$AB$8:$AC$31,2)),"0")</f>
        <v>0</v>
      </c>
      <c r="Q156" s="84"/>
      <c r="R156" s="4" t="str">
        <f>IF(Q156&gt;0,(VLOOKUP(Q156,Calc!$AG$8:$AH$31,2)),"0")</f>
        <v>0</v>
      </c>
      <c r="S156" s="84"/>
      <c r="T156" s="4" t="str">
        <f>IF(S156&gt;0,(VLOOKUP(S156,Calc!$AL$8:$AM$31,2)),"0")</f>
        <v>0</v>
      </c>
      <c r="U156" s="84"/>
      <c r="V156" s="4" t="str">
        <f>IF(U156&gt;0,(VLOOKUP(U156,Calc!$AQ$8:$AR$31,2)),"0")</f>
        <v>0</v>
      </c>
      <c r="W156" s="84"/>
      <c r="X156" s="4" t="str">
        <f>IF(W156&gt;0,(VLOOKUP(W156,Calc!$AV$8:$AW$31,2)),"0")</f>
        <v>0</v>
      </c>
      <c r="Y156" s="84"/>
      <c r="Z156" s="4" t="str">
        <f>IF(Y156&gt;0,(VLOOKUP(Y156,Calc!$BA$8:$BB$31,2)),"0")</f>
        <v>0</v>
      </c>
      <c r="AA156" s="84"/>
      <c r="AB156" s="4" t="str">
        <f>IF(AA156&gt;0,(VLOOKUP(AA156,Calc!$BF$8:$BG$31,2)),"0")</f>
        <v>0</v>
      </c>
      <c r="AC156" s="84"/>
      <c r="AD156" s="4" t="str">
        <f>IF(AC156&gt;0,(VLOOKUP(AC156,Calc!$BK$8:$BL$31,2)),"0")</f>
        <v>0</v>
      </c>
      <c r="AE156" s="84"/>
      <c r="AF156" s="84"/>
      <c r="AG156" s="84"/>
      <c r="AH156" s="84"/>
      <c r="AI156" s="24" t="str">
        <f t="shared" si="43"/>
        <v>0</v>
      </c>
      <c r="AJ156" s="84"/>
      <c r="AK156" s="84"/>
      <c r="AL156" s="84"/>
      <c r="AM156" s="84"/>
      <c r="AN156" s="24" t="str">
        <f t="shared" si="44"/>
        <v>0</v>
      </c>
      <c r="AO156" s="74">
        <f t="shared" si="32"/>
        <v>0</v>
      </c>
      <c r="AP156" s="84"/>
      <c r="AQ156" s="84"/>
      <c r="AR156" s="84"/>
      <c r="AS156" s="84"/>
      <c r="AT156" s="75">
        <f t="shared" si="35"/>
        <v>0</v>
      </c>
      <c r="AU156" s="75">
        <f t="shared" si="36"/>
        <v>21</v>
      </c>
      <c r="AV156" s="76">
        <f t="shared" si="37"/>
        <v>0</v>
      </c>
      <c r="AW156" s="76">
        <f t="shared" si="33"/>
        <v>21</v>
      </c>
      <c r="AX156" s="137">
        <f t="shared" si="38"/>
        <v>0</v>
      </c>
      <c r="AY156" s="137">
        <f t="shared" si="39"/>
        <v>21</v>
      </c>
      <c r="AZ156" s="134">
        <f t="shared" si="40"/>
        <v>0</v>
      </c>
      <c r="BA156" s="134">
        <f t="shared" si="41"/>
        <v>21</v>
      </c>
      <c r="BB156" s="77">
        <f t="shared" si="34"/>
        <v>0</v>
      </c>
      <c r="BC156" s="77">
        <f t="shared" si="42"/>
        <v>21</v>
      </c>
    </row>
    <row r="157" spans="1:55" ht="15" thickBot="1">
      <c r="A157" s="83"/>
      <c r="B157" s="83"/>
      <c r="C157" s="84"/>
      <c r="D157" s="84"/>
      <c r="E157" s="84"/>
      <c r="F157" s="26" t="str">
        <f>IF(E157&gt;0,(VLOOKUP(E157,Calc!$C$8:$D$31,2)),"0")</f>
        <v>0</v>
      </c>
      <c r="G157" s="84"/>
      <c r="H157" s="4" t="str">
        <f>IF(G157&gt;0,(VLOOKUP(G157,Calc!$H$8:$I$31,2)),"0")</f>
        <v>0</v>
      </c>
      <c r="I157" s="84"/>
      <c r="J157" s="4" t="str">
        <f>IF(I157&gt;0,(VLOOKUP(I157,Calc!$M$8:$N$31,2)),"0")</f>
        <v>0</v>
      </c>
      <c r="K157" s="84"/>
      <c r="L157" s="4" t="str">
        <f>IF(K157&gt;0,(VLOOKUP(K157,Calc!$R$8:$S$31,2)),"0")</f>
        <v>0</v>
      </c>
      <c r="M157" s="84"/>
      <c r="N157" s="4" t="str">
        <f>IF(M157&gt;0,(VLOOKUP(M157,Calc!$W$8:$X$31,2)),"0")</f>
        <v>0</v>
      </c>
      <c r="O157" s="84"/>
      <c r="P157" s="4" t="str">
        <f>IF(O157&gt;0,(VLOOKUP(O157,Calc!$AB$8:$AC$31,2)),"0")</f>
        <v>0</v>
      </c>
      <c r="Q157" s="84"/>
      <c r="R157" s="4" t="str">
        <f>IF(Q157&gt;0,(VLOOKUP(Q157,Calc!$AG$8:$AH$31,2)),"0")</f>
        <v>0</v>
      </c>
      <c r="S157" s="84"/>
      <c r="T157" s="4" t="str">
        <f>IF(S157&gt;0,(VLOOKUP(S157,Calc!$AL$8:$AM$31,2)),"0")</f>
        <v>0</v>
      </c>
      <c r="U157" s="84"/>
      <c r="V157" s="4" t="str">
        <f>IF(U157&gt;0,(VLOOKUP(U157,Calc!$AQ$8:$AR$31,2)),"0")</f>
        <v>0</v>
      </c>
      <c r="W157" s="84"/>
      <c r="X157" s="4" t="str">
        <f>IF(W157&gt;0,(VLOOKUP(W157,Calc!$AV$8:$AW$31,2)),"0")</f>
        <v>0</v>
      </c>
      <c r="Y157" s="84"/>
      <c r="Z157" s="4" t="str">
        <f>IF(Y157&gt;0,(VLOOKUP(Y157,Calc!$BA$8:$BB$31,2)),"0")</f>
        <v>0</v>
      </c>
      <c r="AA157" s="84"/>
      <c r="AB157" s="4" t="str">
        <f>IF(AA157&gt;0,(VLOOKUP(AA157,Calc!$BF$8:$BG$31,2)),"0")</f>
        <v>0</v>
      </c>
      <c r="AC157" s="84"/>
      <c r="AD157" s="4" t="str">
        <f>IF(AC157&gt;0,(VLOOKUP(AC157,Calc!$BK$8:$BL$31,2)),"0")</f>
        <v>0</v>
      </c>
      <c r="AE157" s="84"/>
      <c r="AF157" s="84"/>
      <c r="AG157" s="84"/>
      <c r="AH157" s="84"/>
      <c r="AI157" s="24" t="str">
        <f t="shared" si="43"/>
        <v>0</v>
      </c>
      <c r="AJ157" s="84"/>
      <c r="AK157" s="84"/>
      <c r="AL157" s="84"/>
      <c r="AM157" s="84"/>
      <c r="AN157" s="24" t="str">
        <f t="shared" si="44"/>
        <v>0</v>
      </c>
      <c r="AO157" s="74">
        <f t="shared" si="32"/>
        <v>0</v>
      </c>
      <c r="AP157" s="84"/>
      <c r="AQ157" s="84"/>
      <c r="AR157" s="84"/>
      <c r="AS157" s="84"/>
      <c r="AT157" s="75">
        <f t="shared" si="35"/>
        <v>0</v>
      </c>
      <c r="AU157" s="75">
        <f t="shared" si="36"/>
        <v>21</v>
      </c>
      <c r="AV157" s="76">
        <f t="shared" si="37"/>
        <v>0</v>
      </c>
      <c r="AW157" s="76">
        <f t="shared" si="33"/>
        <v>21</v>
      </c>
      <c r="AX157" s="137">
        <f t="shared" si="38"/>
        <v>0</v>
      </c>
      <c r="AY157" s="137">
        <f t="shared" si="39"/>
        <v>21</v>
      </c>
      <c r="AZ157" s="134">
        <f t="shared" si="40"/>
        <v>0</v>
      </c>
      <c r="BA157" s="134">
        <f t="shared" si="41"/>
        <v>21</v>
      </c>
      <c r="BB157" s="77">
        <f t="shared" si="34"/>
        <v>0</v>
      </c>
      <c r="BC157" s="77">
        <f t="shared" si="42"/>
        <v>21</v>
      </c>
    </row>
    <row r="158" spans="1:55" ht="15" thickBot="1">
      <c r="A158" s="83"/>
      <c r="B158" s="83"/>
      <c r="C158" s="84"/>
      <c r="D158" s="84"/>
      <c r="E158" s="84"/>
      <c r="F158" s="26" t="str">
        <f>IF(E158&gt;0,(VLOOKUP(E158,Calc!$C$8:$D$31,2)),"0")</f>
        <v>0</v>
      </c>
      <c r="G158" s="84"/>
      <c r="H158" s="4" t="str">
        <f>IF(G158&gt;0,(VLOOKUP(G158,Calc!$H$8:$I$31,2)),"0")</f>
        <v>0</v>
      </c>
      <c r="I158" s="84"/>
      <c r="J158" s="4" t="str">
        <f>IF(I158&gt;0,(VLOOKUP(I158,Calc!$M$8:$N$31,2)),"0")</f>
        <v>0</v>
      </c>
      <c r="K158" s="84"/>
      <c r="L158" s="4" t="str">
        <f>IF(K158&gt;0,(VLOOKUP(K158,Calc!$R$8:$S$31,2)),"0")</f>
        <v>0</v>
      </c>
      <c r="M158" s="84"/>
      <c r="N158" s="4" t="str">
        <f>IF(M158&gt;0,(VLOOKUP(M158,Calc!$W$8:$X$31,2)),"0")</f>
        <v>0</v>
      </c>
      <c r="O158" s="84"/>
      <c r="P158" s="4" t="str">
        <f>IF(O158&gt;0,(VLOOKUP(O158,Calc!$AB$8:$AC$31,2)),"0")</f>
        <v>0</v>
      </c>
      <c r="Q158" s="84"/>
      <c r="R158" s="4" t="str">
        <f>IF(Q158&gt;0,(VLOOKUP(Q158,Calc!$AG$8:$AH$31,2)),"0")</f>
        <v>0</v>
      </c>
      <c r="S158" s="84"/>
      <c r="T158" s="4" t="str">
        <f>IF(S158&gt;0,(VLOOKUP(S158,Calc!$AL$8:$AM$31,2)),"0")</f>
        <v>0</v>
      </c>
      <c r="U158" s="84"/>
      <c r="V158" s="4" t="str">
        <f>IF(U158&gt;0,(VLOOKUP(U158,Calc!$AQ$8:$AR$31,2)),"0")</f>
        <v>0</v>
      </c>
      <c r="W158" s="84"/>
      <c r="X158" s="4" t="str">
        <f>IF(W158&gt;0,(VLOOKUP(W158,Calc!$AV$8:$AW$31,2)),"0")</f>
        <v>0</v>
      </c>
      <c r="Y158" s="84"/>
      <c r="Z158" s="4" t="str">
        <f>IF(Y158&gt;0,(VLOOKUP(Y158,Calc!$BA$8:$BB$31,2)),"0")</f>
        <v>0</v>
      </c>
      <c r="AA158" s="84"/>
      <c r="AB158" s="4" t="str">
        <f>IF(AA158&gt;0,(VLOOKUP(AA158,Calc!$BF$8:$BG$31,2)),"0")</f>
        <v>0</v>
      </c>
      <c r="AC158" s="84"/>
      <c r="AD158" s="4" t="str">
        <f>IF(AC158&gt;0,(VLOOKUP(AC158,Calc!$BK$8:$BL$31,2)),"0")</f>
        <v>0</v>
      </c>
      <c r="AE158" s="84"/>
      <c r="AF158" s="84"/>
      <c r="AG158" s="84"/>
      <c r="AH158" s="84"/>
      <c r="AI158" s="24" t="str">
        <f t="shared" si="43"/>
        <v>0</v>
      </c>
      <c r="AJ158" s="84"/>
      <c r="AK158" s="84"/>
      <c r="AL158" s="84"/>
      <c r="AM158" s="84"/>
      <c r="AN158" s="24" t="str">
        <f t="shared" si="44"/>
        <v>0</v>
      </c>
      <c r="AO158" s="74">
        <f t="shared" si="32"/>
        <v>0</v>
      </c>
      <c r="AP158" s="84"/>
      <c r="AQ158" s="84"/>
      <c r="AR158" s="84"/>
      <c r="AS158" s="84"/>
      <c r="AT158" s="75">
        <f t="shared" si="35"/>
        <v>0</v>
      </c>
      <c r="AU158" s="75">
        <f t="shared" si="36"/>
        <v>21</v>
      </c>
      <c r="AV158" s="76">
        <f t="shared" si="37"/>
        <v>0</v>
      </c>
      <c r="AW158" s="76">
        <f t="shared" si="33"/>
        <v>21</v>
      </c>
      <c r="AX158" s="137">
        <f t="shared" si="38"/>
        <v>0</v>
      </c>
      <c r="AY158" s="137">
        <f t="shared" si="39"/>
        <v>21</v>
      </c>
      <c r="AZ158" s="134">
        <f t="shared" si="40"/>
        <v>0</v>
      </c>
      <c r="BA158" s="134">
        <f t="shared" si="41"/>
        <v>21</v>
      </c>
      <c r="BB158" s="77">
        <f t="shared" si="34"/>
        <v>0</v>
      </c>
      <c r="BC158" s="77">
        <f t="shared" si="42"/>
        <v>21</v>
      </c>
    </row>
    <row r="159" spans="1:55" ht="15" thickBot="1">
      <c r="A159" s="83"/>
      <c r="B159" s="83"/>
      <c r="C159" s="84"/>
      <c r="D159" s="84"/>
      <c r="E159" s="84"/>
      <c r="F159" s="26" t="str">
        <f>IF(E159&gt;0,(VLOOKUP(E159,Calc!$C$8:$D$31,2)),"0")</f>
        <v>0</v>
      </c>
      <c r="G159" s="84"/>
      <c r="H159" s="4" t="str">
        <f>IF(G159&gt;0,(VLOOKUP(G159,Calc!$H$8:$I$31,2)),"0")</f>
        <v>0</v>
      </c>
      <c r="I159" s="84"/>
      <c r="J159" s="4" t="str">
        <f>IF(I159&gt;0,(VLOOKUP(I159,Calc!$M$8:$N$31,2)),"0")</f>
        <v>0</v>
      </c>
      <c r="K159" s="84"/>
      <c r="L159" s="4" t="str">
        <f>IF(K159&gt;0,(VLOOKUP(K159,Calc!$R$8:$S$31,2)),"0")</f>
        <v>0</v>
      </c>
      <c r="M159" s="84"/>
      <c r="N159" s="4" t="str">
        <f>IF(M159&gt;0,(VLOOKUP(M159,Calc!$W$8:$X$31,2)),"0")</f>
        <v>0</v>
      </c>
      <c r="O159" s="84"/>
      <c r="P159" s="4" t="str">
        <f>IF(O159&gt;0,(VLOOKUP(O159,Calc!$AB$8:$AC$31,2)),"0")</f>
        <v>0</v>
      </c>
      <c r="Q159" s="84"/>
      <c r="R159" s="4" t="str">
        <f>IF(Q159&gt;0,(VLOOKUP(Q159,Calc!$AG$8:$AH$31,2)),"0")</f>
        <v>0</v>
      </c>
      <c r="S159" s="84"/>
      <c r="T159" s="4" t="str">
        <f>IF(S159&gt;0,(VLOOKUP(S159,Calc!$AL$8:$AM$31,2)),"0")</f>
        <v>0</v>
      </c>
      <c r="U159" s="84"/>
      <c r="V159" s="4" t="str">
        <f>IF(U159&gt;0,(VLOOKUP(U159,Calc!$AQ$8:$AR$31,2)),"0")</f>
        <v>0</v>
      </c>
      <c r="W159" s="84"/>
      <c r="X159" s="4" t="str">
        <f>IF(W159&gt;0,(VLOOKUP(W159,Calc!$AV$8:$AW$31,2)),"0")</f>
        <v>0</v>
      </c>
      <c r="Y159" s="84"/>
      <c r="Z159" s="4" t="str">
        <f>IF(Y159&gt;0,(VLOOKUP(Y159,Calc!$BA$8:$BB$31,2)),"0")</f>
        <v>0</v>
      </c>
      <c r="AA159" s="84"/>
      <c r="AB159" s="4" t="str">
        <f>IF(AA159&gt;0,(VLOOKUP(AA159,Calc!$BF$8:$BG$31,2)),"0")</f>
        <v>0</v>
      </c>
      <c r="AC159" s="84"/>
      <c r="AD159" s="4" t="str">
        <f>IF(AC159&gt;0,(VLOOKUP(AC159,Calc!$BK$8:$BL$31,2)),"0")</f>
        <v>0</v>
      </c>
      <c r="AE159" s="84"/>
      <c r="AF159" s="84"/>
      <c r="AG159" s="84"/>
      <c r="AH159" s="84"/>
      <c r="AI159" s="24" t="str">
        <f t="shared" si="43"/>
        <v>0</v>
      </c>
      <c r="AJ159" s="84"/>
      <c r="AK159" s="84"/>
      <c r="AL159" s="84"/>
      <c r="AM159" s="84"/>
      <c r="AN159" s="24" t="str">
        <f t="shared" si="44"/>
        <v>0</v>
      </c>
      <c r="AO159" s="74">
        <f t="shared" si="32"/>
        <v>0</v>
      </c>
      <c r="AP159" s="84"/>
      <c r="AQ159" s="84"/>
      <c r="AR159" s="84"/>
      <c r="AS159" s="84"/>
      <c r="AT159" s="75">
        <f t="shared" si="35"/>
        <v>0</v>
      </c>
      <c r="AU159" s="75">
        <f t="shared" si="36"/>
        <v>21</v>
      </c>
      <c r="AV159" s="76">
        <f t="shared" si="37"/>
        <v>0</v>
      </c>
      <c r="AW159" s="76">
        <f t="shared" si="33"/>
        <v>21</v>
      </c>
      <c r="AX159" s="137">
        <f t="shared" si="38"/>
        <v>0</v>
      </c>
      <c r="AY159" s="137">
        <f t="shared" si="39"/>
        <v>21</v>
      </c>
      <c r="AZ159" s="134">
        <f t="shared" si="40"/>
        <v>0</v>
      </c>
      <c r="BA159" s="134">
        <f t="shared" si="41"/>
        <v>21</v>
      </c>
      <c r="BB159" s="77">
        <f t="shared" si="34"/>
        <v>0</v>
      </c>
      <c r="BC159" s="77">
        <f t="shared" si="42"/>
        <v>21</v>
      </c>
    </row>
    <row r="160" spans="1:55" ht="15" thickBot="1">
      <c r="A160" s="83"/>
      <c r="B160" s="83"/>
      <c r="C160" s="84"/>
      <c r="D160" s="84"/>
      <c r="E160" s="84"/>
      <c r="F160" s="26" t="str">
        <f>IF(E160&gt;0,(VLOOKUP(E160,Calc!$C$8:$D$31,2)),"0")</f>
        <v>0</v>
      </c>
      <c r="G160" s="84"/>
      <c r="H160" s="4" t="str">
        <f>IF(G160&gt;0,(VLOOKUP(G160,Calc!$H$8:$I$31,2)),"0")</f>
        <v>0</v>
      </c>
      <c r="I160" s="84"/>
      <c r="J160" s="4" t="str">
        <f>IF(I160&gt;0,(VLOOKUP(I160,Calc!$M$8:$N$31,2)),"0")</f>
        <v>0</v>
      </c>
      <c r="K160" s="84"/>
      <c r="L160" s="4" t="str">
        <f>IF(K160&gt;0,(VLOOKUP(K160,Calc!$R$8:$S$31,2)),"0")</f>
        <v>0</v>
      </c>
      <c r="M160" s="84"/>
      <c r="N160" s="4" t="str">
        <f>IF(M160&gt;0,(VLOOKUP(M160,Calc!$W$8:$X$31,2)),"0")</f>
        <v>0</v>
      </c>
      <c r="O160" s="84"/>
      <c r="P160" s="4" t="str">
        <f>IF(O160&gt;0,(VLOOKUP(O160,Calc!$AB$8:$AC$31,2)),"0")</f>
        <v>0</v>
      </c>
      <c r="Q160" s="84"/>
      <c r="R160" s="4" t="str">
        <f>IF(Q160&gt;0,(VLOOKUP(Q160,Calc!$AG$8:$AH$31,2)),"0")</f>
        <v>0</v>
      </c>
      <c r="S160" s="84"/>
      <c r="T160" s="4" t="str">
        <f>IF(S160&gt;0,(VLOOKUP(S160,Calc!$AL$8:$AM$31,2)),"0")</f>
        <v>0</v>
      </c>
      <c r="U160" s="84"/>
      <c r="V160" s="4" t="str">
        <f>IF(U160&gt;0,(VLOOKUP(U160,Calc!$AQ$8:$AR$31,2)),"0")</f>
        <v>0</v>
      </c>
      <c r="W160" s="84"/>
      <c r="X160" s="4" t="str">
        <f>IF(W160&gt;0,(VLOOKUP(W160,Calc!$AV$8:$AW$31,2)),"0")</f>
        <v>0</v>
      </c>
      <c r="Y160" s="84"/>
      <c r="Z160" s="4" t="str">
        <f>IF(Y160&gt;0,(VLOOKUP(Y160,Calc!$BA$8:$BB$31,2)),"0")</f>
        <v>0</v>
      </c>
      <c r="AA160" s="84"/>
      <c r="AB160" s="4" t="str">
        <f>IF(AA160&gt;0,(VLOOKUP(AA160,Calc!$BF$8:$BG$31,2)),"0")</f>
        <v>0</v>
      </c>
      <c r="AC160" s="84"/>
      <c r="AD160" s="4" t="str">
        <f>IF(AC160&gt;0,(VLOOKUP(AC160,Calc!$BK$8:$BL$31,2)),"0")</f>
        <v>0</v>
      </c>
      <c r="AE160" s="84"/>
      <c r="AF160" s="84"/>
      <c r="AG160" s="84"/>
      <c r="AH160" s="84"/>
      <c r="AI160" s="24" t="str">
        <f t="shared" si="43"/>
        <v>0</v>
      </c>
      <c r="AJ160" s="84"/>
      <c r="AK160" s="84"/>
      <c r="AL160" s="84"/>
      <c r="AM160" s="84"/>
      <c r="AN160" s="24" t="str">
        <f t="shared" si="44"/>
        <v>0</v>
      </c>
      <c r="AO160" s="74">
        <f t="shared" si="32"/>
        <v>0</v>
      </c>
      <c r="AP160" s="84"/>
      <c r="AQ160" s="84"/>
      <c r="AR160" s="84"/>
      <c r="AS160" s="84"/>
      <c r="AT160" s="75">
        <f t="shared" si="35"/>
        <v>0</v>
      </c>
      <c r="AU160" s="75">
        <f t="shared" si="36"/>
        <v>21</v>
      </c>
      <c r="AV160" s="76">
        <f t="shared" si="37"/>
        <v>0</v>
      </c>
      <c r="AW160" s="76">
        <f t="shared" si="33"/>
        <v>21</v>
      </c>
      <c r="AX160" s="137">
        <f t="shared" si="38"/>
        <v>0</v>
      </c>
      <c r="AY160" s="137">
        <f t="shared" si="39"/>
        <v>21</v>
      </c>
      <c r="AZ160" s="134">
        <f t="shared" si="40"/>
        <v>0</v>
      </c>
      <c r="BA160" s="134">
        <f t="shared" si="41"/>
        <v>21</v>
      </c>
      <c r="BB160" s="77">
        <f t="shared" si="34"/>
        <v>0</v>
      </c>
      <c r="BC160" s="77">
        <f t="shared" si="42"/>
        <v>21</v>
      </c>
    </row>
    <row r="161" spans="1:55" ht="15" thickBot="1">
      <c r="A161" s="83"/>
      <c r="B161" s="83"/>
      <c r="C161" s="84"/>
      <c r="D161" s="84"/>
      <c r="E161" s="84"/>
      <c r="F161" s="26" t="str">
        <f>IF(E161&gt;0,(VLOOKUP(E161,Calc!$C$8:$D$31,2)),"0")</f>
        <v>0</v>
      </c>
      <c r="G161" s="84"/>
      <c r="H161" s="4" t="str">
        <f>IF(G161&gt;0,(VLOOKUP(G161,Calc!$H$8:$I$31,2)),"0")</f>
        <v>0</v>
      </c>
      <c r="I161" s="84"/>
      <c r="J161" s="4" t="str">
        <f>IF(I161&gt;0,(VLOOKUP(I161,Calc!$M$8:$N$31,2)),"0")</f>
        <v>0</v>
      </c>
      <c r="K161" s="84"/>
      <c r="L161" s="4" t="str">
        <f>IF(K161&gt;0,(VLOOKUP(K161,Calc!$R$8:$S$31,2)),"0")</f>
        <v>0</v>
      </c>
      <c r="M161" s="84"/>
      <c r="N161" s="4" t="str">
        <f>IF(M161&gt;0,(VLOOKUP(M161,Calc!$W$8:$X$31,2)),"0")</f>
        <v>0</v>
      </c>
      <c r="O161" s="84"/>
      <c r="P161" s="4" t="str">
        <f>IF(O161&gt;0,(VLOOKUP(O161,Calc!$AB$8:$AC$31,2)),"0")</f>
        <v>0</v>
      </c>
      <c r="Q161" s="84"/>
      <c r="R161" s="4" t="str">
        <f>IF(Q161&gt;0,(VLOOKUP(Q161,Calc!$AG$8:$AH$31,2)),"0")</f>
        <v>0</v>
      </c>
      <c r="S161" s="84"/>
      <c r="T161" s="4" t="str">
        <f>IF(S161&gt;0,(VLOOKUP(S161,Calc!$AL$8:$AM$31,2)),"0")</f>
        <v>0</v>
      </c>
      <c r="U161" s="84"/>
      <c r="V161" s="4" t="str">
        <f>IF(U161&gt;0,(VLOOKUP(U161,Calc!$AQ$8:$AR$31,2)),"0")</f>
        <v>0</v>
      </c>
      <c r="W161" s="84"/>
      <c r="X161" s="4" t="str">
        <f>IF(W161&gt;0,(VLOOKUP(W161,Calc!$AV$8:$AW$31,2)),"0")</f>
        <v>0</v>
      </c>
      <c r="Y161" s="84"/>
      <c r="Z161" s="4" t="str">
        <f>IF(Y161&gt;0,(VLOOKUP(Y161,Calc!$BA$8:$BB$31,2)),"0")</f>
        <v>0</v>
      </c>
      <c r="AA161" s="84"/>
      <c r="AB161" s="4" t="str">
        <f>IF(AA161&gt;0,(VLOOKUP(AA161,Calc!$BF$8:$BG$31,2)),"0")</f>
        <v>0</v>
      </c>
      <c r="AC161" s="84"/>
      <c r="AD161" s="4" t="str">
        <f>IF(AC161&gt;0,(VLOOKUP(AC161,Calc!$BK$8:$BL$31,2)),"0")</f>
        <v>0</v>
      </c>
      <c r="AE161" s="84"/>
      <c r="AF161" s="84"/>
      <c r="AG161" s="84"/>
      <c r="AH161" s="84"/>
      <c r="AI161" s="24" t="str">
        <f t="shared" si="43"/>
        <v>0</v>
      </c>
      <c r="AJ161" s="84"/>
      <c r="AK161" s="84"/>
      <c r="AL161" s="84"/>
      <c r="AM161" s="84"/>
      <c r="AN161" s="24" t="str">
        <f t="shared" si="44"/>
        <v>0</v>
      </c>
      <c r="AO161" s="74">
        <f t="shared" si="32"/>
        <v>0</v>
      </c>
      <c r="AP161" s="84"/>
      <c r="AQ161" s="84"/>
      <c r="AR161" s="84"/>
      <c r="AS161" s="84"/>
      <c r="AT161" s="75">
        <f t="shared" si="35"/>
        <v>0</v>
      </c>
      <c r="AU161" s="75">
        <f t="shared" si="36"/>
        <v>21</v>
      </c>
      <c r="AV161" s="76">
        <f t="shared" si="37"/>
        <v>0</v>
      </c>
      <c r="AW161" s="76">
        <f t="shared" si="33"/>
        <v>21</v>
      </c>
      <c r="AX161" s="137">
        <f t="shared" si="38"/>
        <v>0</v>
      </c>
      <c r="AY161" s="137">
        <f t="shared" si="39"/>
        <v>21</v>
      </c>
      <c r="AZ161" s="134">
        <f t="shared" si="40"/>
        <v>0</v>
      </c>
      <c r="BA161" s="134">
        <f t="shared" si="41"/>
        <v>21</v>
      </c>
      <c r="BB161" s="77">
        <f t="shared" si="34"/>
        <v>0</v>
      </c>
      <c r="BC161" s="77">
        <f t="shared" si="42"/>
        <v>21</v>
      </c>
    </row>
    <row r="162" spans="1:55" ht="15" thickBot="1">
      <c r="A162" s="83"/>
      <c r="B162" s="83"/>
      <c r="C162" s="84"/>
      <c r="D162" s="84"/>
      <c r="E162" s="84"/>
      <c r="F162" s="26" t="str">
        <f>IF(E162&gt;0,(VLOOKUP(E162,Calc!$C$8:$D$31,2)),"0")</f>
        <v>0</v>
      </c>
      <c r="G162" s="84"/>
      <c r="H162" s="4" t="str">
        <f>IF(G162&gt;0,(VLOOKUP(G162,Calc!$H$8:$I$31,2)),"0")</f>
        <v>0</v>
      </c>
      <c r="I162" s="84"/>
      <c r="J162" s="4" t="str">
        <f>IF(I162&gt;0,(VLOOKUP(I162,Calc!$M$8:$N$31,2)),"0")</f>
        <v>0</v>
      </c>
      <c r="K162" s="84"/>
      <c r="L162" s="4" t="str">
        <f>IF(K162&gt;0,(VLOOKUP(K162,Calc!$R$8:$S$31,2)),"0")</f>
        <v>0</v>
      </c>
      <c r="M162" s="84"/>
      <c r="N162" s="4" t="str">
        <f>IF(M162&gt;0,(VLOOKUP(M162,Calc!$W$8:$X$31,2)),"0")</f>
        <v>0</v>
      </c>
      <c r="O162" s="84"/>
      <c r="P162" s="4" t="str">
        <f>IF(O162&gt;0,(VLOOKUP(O162,Calc!$AB$8:$AC$31,2)),"0")</f>
        <v>0</v>
      </c>
      <c r="Q162" s="84"/>
      <c r="R162" s="4" t="str">
        <f>IF(Q162&gt;0,(VLOOKUP(Q162,Calc!$AG$8:$AH$31,2)),"0")</f>
        <v>0</v>
      </c>
      <c r="S162" s="84"/>
      <c r="T162" s="4" t="str">
        <f>IF(S162&gt;0,(VLOOKUP(S162,Calc!$AL$8:$AM$31,2)),"0")</f>
        <v>0</v>
      </c>
      <c r="U162" s="84"/>
      <c r="V162" s="4" t="str">
        <f>IF(U162&gt;0,(VLOOKUP(U162,Calc!$AQ$8:$AR$31,2)),"0")</f>
        <v>0</v>
      </c>
      <c r="W162" s="84"/>
      <c r="X162" s="4" t="str">
        <f>IF(W162&gt;0,(VLOOKUP(W162,Calc!$AV$8:$AW$31,2)),"0")</f>
        <v>0</v>
      </c>
      <c r="Y162" s="84"/>
      <c r="Z162" s="4" t="str">
        <f>IF(Y162&gt;0,(VLOOKUP(Y162,Calc!$BA$8:$BB$31,2)),"0")</f>
        <v>0</v>
      </c>
      <c r="AA162" s="84"/>
      <c r="AB162" s="4" t="str">
        <f>IF(AA162&gt;0,(VLOOKUP(AA162,Calc!$BF$8:$BG$31,2)),"0")</f>
        <v>0</v>
      </c>
      <c r="AC162" s="84"/>
      <c r="AD162" s="4" t="str">
        <f>IF(AC162&gt;0,(VLOOKUP(AC162,Calc!$BK$8:$BL$31,2)),"0")</f>
        <v>0</v>
      </c>
      <c r="AE162" s="84"/>
      <c r="AF162" s="84"/>
      <c r="AG162" s="84"/>
      <c r="AH162" s="84"/>
      <c r="AI162" s="24" t="str">
        <f t="shared" si="43"/>
        <v>0</v>
      </c>
      <c r="AJ162" s="84"/>
      <c r="AK162" s="84"/>
      <c r="AL162" s="84"/>
      <c r="AM162" s="84"/>
      <c r="AN162" s="24" t="str">
        <f t="shared" si="44"/>
        <v>0</v>
      </c>
      <c r="AO162" s="74">
        <f t="shared" si="32"/>
        <v>0</v>
      </c>
      <c r="AP162" s="84"/>
      <c r="AQ162" s="84"/>
      <c r="AR162" s="84"/>
      <c r="AS162" s="84"/>
      <c r="AT162" s="75">
        <f t="shared" si="35"/>
        <v>0</v>
      </c>
      <c r="AU162" s="75">
        <f t="shared" si="36"/>
        <v>21</v>
      </c>
      <c r="AV162" s="76">
        <f t="shared" si="37"/>
        <v>0</v>
      </c>
      <c r="AW162" s="76">
        <f t="shared" si="33"/>
        <v>21</v>
      </c>
      <c r="AX162" s="137">
        <f t="shared" si="38"/>
        <v>0</v>
      </c>
      <c r="AY162" s="137">
        <f t="shared" si="39"/>
        <v>21</v>
      </c>
      <c r="AZ162" s="134">
        <f t="shared" si="40"/>
        <v>0</v>
      </c>
      <c r="BA162" s="134">
        <f t="shared" si="41"/>
        <v>21</v>
      </c>
      <c r="BB162" s="77">
        <f t="shared" si="34"/>
        <v>0</v>
      </c>
      <c r="BC162" s="77">
        <f t="shared" si="42"/>
        <v>21</v>
      </c>
    </row>
    <row r="163" spans="1:55" ht="15" thickBot="1">
      <c r="A163" s="83"/>
      <c r="B163" s="83"/>
      <c r="C163" s="84"/>
      <c r="D163" s="84"/>
      <c r="E163" s="84"/>
      <c r="F163" s="26" t="str">
        <f>IF(E163&gt;0,(VLOOKUP(E163,Calc!$C$8:$D$31,2)),"0")</f>
        <v>0</v>
      </c>
      <c r="G163" s="84"/>
      <c r="H163" s="4" t="str">
        <f>IF(G163&gt;0,(VLOOKUP(G163,Calc!$H$8:$I$31,2)),"0")</f>
        <v>0</v>
      </c>
      <c r="I163" s="84"/>
      <c r="J163" s="4" t="str">
        <f>IF(I163&gt;0,(VLOOKUP(I163,Calc!$M$8:$N$31,2)),"0")</f>
        <v>0</v>
      </c>
      <c r="K163" s="84"/>
      <c r="L163" s="4" t="str">
        <f>IF(K163&gt;0,(VLOOKUP(K163,Calc!$R$8:$S$31,2)),"0")</f>
        <v>0</v>
      </c>
      <c r="M163" s="84"/>
      <c r="N163" s="4" t="str">
        <f>IF(M163&gt;0,(VLOOKUP(M163,Calc!$W$8:$X$31,2)),"0")</f>
        <v>0</v>
      </c>
      <c r="O163" s="84"/>
      <c r="P163" s="4" t="str">
        <f>IF(O163&gt;0,(VLOOKUP(O163,Calc!$AB$8:$AC$31,2)),"0")</f>
        <v>0</v>
      </c>
      <c r="Q163" s="84"/>
      <c r="R163" s="4" t="str">
        <f>IF(Q163&gt;0,(VLOOKUP(Q163,Calc!$AG$8:$AH$31,2)),"0")</f>
        <v>0</v>
      </c>
      <c r="S163" s="84"/>
      <c r="T163" s="4" t="str">
        <f>IF(S163&gt;0,(VLOOKUP(S163,Calc!$AL$8:$AM$31,2)),"0")</f>
        <v>0</v>
      </c>
      <c r="U163" s="84"/>
      <c r="V163" s="4" t="str">
        <f>IF(U163&gt;0,(VLOOKUP(U163,Calc!$AQ$8:$AR$31,2)),"0")</f>
        <v>0</v>
      </c>
      <c r="W163" s="84"/>
      <c r="X163" s="4" t="str">
        <f>IF(W163&gt;0,(VLOOKUP(W163,Calc!$AV$8:$AW$31,2)),"0")</f>
        <v>0</v>
      </c>
      <c r="Y163" s="84"/>
      <c r="Z163" s="4" t="str">
        <f>IF(Y163&gt;0,(VLOOKUP(Y163,Calc!$BA$8:$BB$31,2)),"0")</f>
        <v>0</v>
      </c>
      <c r="AA163" s="84"/>
      <c r="AB163" s="4" t="str">
        <f>IF(AA163&gt;0,(VLOOKUP(AA163,Calc!$BF$8:$BG$31,2)),"0")</f>
        <v>0</v>
      </c>
      <c r="AC163" s="84"/>
      <c r="AD163" s="4" t="str">
        <f>IF(AC163&gt;0,(VLOOKUP(AC163,Calc!$BK$8:$BL$31,2)),"0")</f>
        <v>0</v>
      </c>
      <c r="AE163" s="84"/>
      <c r="AF163" s="84"/>
      <c r="AG163" s="84"/>
      <c r="AH163" s="84"/>
      <c r="AI163" s="24" t="str">
        <f t="shared" si="43"/>
        <v>0</v>
      </c>
      <c r="AJ163" s="84"/>
      <c r="AK163" s="84"/>
      <c r="AL163" s="84"/>
      <c r="AM163" s="84"/>
      <c r="AN163" s="24" t="str">
        <f t="shared" si="44"/>
        <v>0</v>
      </c>
      <c r="AO163" s="74">
        <f t="shared" si="32"/>
        <v>0</v>
      </c>
      <c r="AP163" s="84"/>
      <c r="AQ163" s="84"/>
      <c r="AR163" s="84"/>
      <c r="AS163" s="84"/>
      <c r="AT163" s="75">
        <f t="shared" si="35"/>
        <v>0</v>
      </c>
      <c r="AU163" s="75">
        <f t="shared" si="36"/>
        <v>21</v>
      </c>
      <c r="AV163" s="76">
        <f t="shared" si="37"/>
        <v>0</v>
      </c>
      <c r="AW163" s="76">
        <f t="shared" si="33"/>
        <v>21</v>
      </c>
      <c r="AX163" s="137">
        <f t="shared" si="38"/>
        <v>0</v>
      </c>
      <c r="AY163" s="137">
        <f t="shared" si="39"/>
        <v>21</v>
      </c>
      <c r="AZ163" s="134">
        <f t="shared" si="40"/>
        <v>0</v>
      </c>
      <c r="BA163" s="134">
        <f t="shared" si="41"/>
        <v>21</v>
      </c>
      <c r="BB163" s="77">
        <f t="shared" si="34"/>
        <v>0</v>
      </c>
      <c r="BC163" s="77">
        <f t="shared" si="42"/>
        <v>21</v>
      </c>
    </row>
    <row r="164" spans="1:55" ht="15" thickBot="1">
      <c r="A164" s="83"/>
      <c r="B164" s="83"/>
      <c r="C164" s="84"/>
      <c r="D164" s="84"/>
      <c r="E164" s="84"/>
      <c r="F164" s="26" t="str">
        <f>IF(E164&gt;0,(VLOOKUP(E164,Calc!$C$8:$D$31,2)),"0")</f>
        <v>0</v>
      </c>
      <c r="G164" s="84"/>
      <c r="H164" s="4" t="str">
        <f>IF(G164&gt;0,(VLOOKUP(G164,Calc!$H$8:$I$31,2)),"0")</f>
        <v>0</v>
      </c>
      <c r="I164" s="84"/>
      <c r="J164" s="4" t="str">
        <f>IF(I164&gt;0,(VLOOKUP(I164,Calc!$M$8:$N$31,2)),"0")</f>
        <v>0</v>
      </c>
      <c r="K164" s="84"/>
      <c r="L164" s="4" t="str">
        <f>IF(K164&gt;0,(VLOOKUP(K164,Calc!$R$8:$S$31,2)),"0")</f>
        <v>0</v>
      </c>
      <c r="M164" s="84"/>
      <c r="N164" s="4" t="str">
        <f>IF(M164&gt;0,(VLOOKUP(M164,Calc!$W$8:$X$31,2)),"0")</f>
        <v>0</v>
      </c>
      <c r="O164" s="84"/>
      <c r="P164" s="4" t="str">
        <f>IF(O164&gt;0,(VLOOKUP(O164,Calc!$AB$8:$AC$31,2)),"0")</f>
        <v>0</v>
      </c>
      <c r="Q164" s="84"/>
      <c r="R164" s="4" t="str">
        <f>IF(Q164&gt;0,(VLOOKUP(Q164,Calc!$AG$8:$AH$31,2)),"0")</f>
        <v>0</v>
      </c>
      <c r="S164" s="84"/>
      <c r="T164" s="4" t="str">
        <f>IF(S164&gt;0,(VLOOKUP(S164,Calc!$AL$8:$AM$31,2)),"0")</f>
        <v>0</v>
      </c>
      <c r="U164" s="84"/>
      <c r="V164" s="4" t="str">
        <f>IF(U164&gt;0,(VLOOKUP(U164,Calc!$AQ$8:$AR$31,2)),"0")</f>
        <v>0</v>
      </c>
      <c r="W164" s="84"/>
      <c r="X164" s="4" t="str">
        <f>IF(W164&gt;0,(VLOOKUP(W164,Calc!$AV$8:$AW$31,2)),"0")</f>
        <v>0</v>
      </c>
      <c r="Y164" s="84"/>
      <c r="Z164" s="4" t="str">
        <f>IF(Y164&gt;0,(VLOOKUP(Y164,Calc!$BA$8:$BB$31,2)),"0")</f>
        <v>0</v>
      </c>
      <c r="AA164" s="84"/>
      <c r="AB164" s="4" t="str">
        <f>IF(AA164&gt;0,(VLOOKUP(AA164,Calc!$BF$8:$BG$31,2)),"0")</f>
        <v>0</v>
      </c>
      <c r="AC164" s="84"/>
      <c r="AD164" s="4" t="str">
        <f>IF(AC164&gt;0,(VLOOKUP(AC164,Calc!$BK$8:$BL$31,2)),"0")</f>
        <v>0</v>
      </c>
      <c r="AE164" s="84"/>
      <c r="AF164" s="84"/>
      <c r="AG164" s="84"/>
      <c r="AH164" s="84"/>
      <c r="AI164" s="24" t="str">
        <f t="shared" si="43"/>
        <v>0</v>
      </c>
      <c r="AJ164" s="84"/>
      <c r="AK164" s="84"/>
      <c r="AL164" s="84"/>
      <c r="AM164" s="84"/>
      <c r="AN164" s="24" t="str">
        <f t="shared" si="44"/>
        <v>0</v>
      </c>
      <c r="AO164" s="74">
        <f t="shared" si="32"/>
        <v>0</v>
      </c>
      <c r="AP164" s="84"/>
      <c r="AQ164" s="84"/>
      <c r="AR164" s="84"/>
      <c r="AS164" s="84"/>
      <c r="AT164" s="75">
        <f t="shared" si="35"/>
        <v>0</v>
      </c>
      <c r="AU164" s="75">
        <f t="shared" si="36"/>
        <v>21</v>
      </c>
      <c r="AV164" s="76">
        <f t="shared" si="37"/>
        <v>0</v>
      </c>
      <c r="AW164" s="76">
        <f t="shared" si="33"/>
        <v>21</v>
      </c>
      <c r="AX164" s="137">
        <f t="shared" si="38"/>
        <v>0</v>
      </c>
      <c r="AY164" s="137">
        <f t="shared" si="39"/>
        <v>21</v>
      </c>
      <c r="AZ164" s="134">
        <f t="shared" si="40"/>
        <v>0</v>
      </c>
      <c r="BA164" s="134">
        <f t="shared" si="41"/>
        <v>21</v>
      </c>
      <c r="BB164" s="77">
        <f t="shared" si="34"/>
        <v>0</v>
      </c>
      <c r="BC164" s="77">
        <f t="shared" si="42"/>
        <v>21</v>
      </c>
    </row>
    <row r="165" spans="1:55" ht="15" thickBot="1">
      <c r="A165" s="83"/>
      <c r="B165" s="83"/>
      <c r="C165" s="84"/>
      <c r="D165" s="84"/>
      <c r="E165" s="84"/>
      <c r="F165" s="26" t="str">
        <f>IF(E165&gt;0,(VLOOKUP(E165,Calc!$C$8:$D$31,2)),"0")</f>
        <v>0</v>
      </c>
      <c r="G165" s="84"/>
      <c r="H165" s="4" t="str">
        <f>IF(G165&gt;0,(VLOOKUP(G165,Calc!$H$8:$I$31,2)),"0")</f>
        <v>0</v>
      </c>
      <c r="I165" s="84"/>
      <c r="J165" s="4" t="str">
        <f>IF(I165&gt;0,(VLOOKUP(I165,Calc!$M$8:$N$31,2)),"0")</f>
        <v>0</v>
      </c>
      <c r="K165" s="84"/>
      <c r="L165" s="4" t="str">
        <f>IF(K165&gt;0,(VLOOKUP(K165,Calc!$R$8:$S$31,2)),"0")</f>
        <v>0</v>
      </c>
      <c r="M165" s="84"/>
      <c r="N165" s="4" t="str">
        <f>IF(M165&gt;0,(VLOOKUP(M165,Calc!$W$8:$X$31,2)),"0")</f>
        <v>0</v>
      </c>
      <c r="O165" s="84"/>
      <c r="P165" s="4" t="str">
        <f>IF(O165&gt;0,(VLOOKUP(O165,Calc!$AB$8:$AC$31,2)),"0")</f>
        <v>0</v>
      </c>
      <c r="Q165" s="84"/>
      <c r="R165" s="4" t="str">
        <f>IF(Q165&gt;0,(VLOOKUP(Q165,Calc!$AG$8:$AH$31,2)),"0")</f>
        <v>0</v>
      </c>
      <c r="S165" s="84"/>
      <c r="T165" s="4" t="str">
        <f>IF(S165&gt;0,(VLOOKUP(S165,Calc!$AL$8:$AM$31,2)),"0")</f>
        <v>0</v>
      </c>
      <c r="U165" s="84"/>
      <c r="V165" s="4" t="str">
        <f>IF(U165&gt;0,(VLOOKUP(U165,Calc!$AQ$8:$AR$31,2)),"0")</f>
        <v>0</v>
      </c>
      <c r="W165" s="84"/>
      <c r="X165" s="4" t="str">
        <f>IF(W165&gt;0,(VLOOKUP(W165,Calc!$AV$8:$AW$31,2)),"0")</f>
        <v>0</v>
      </c>
      <c r="Y165" s="84"/>
      <c r="Z165" s="4" t="str">
        <f>IF(Y165&gt;0,(VLOOKUP(Y165,Calc!$BA$8:$BB$31,2)),"0")</f>
        <v>0</v>
      </c>
      <c r="AA165" s="84"/>
      <c r="AB165" s="4" t="str">
        <f>IF(AA165&gt;0,(VLOOKUP(AA165,Calc!$BF$8:$BG$31,2)),"0")</f>
        <v>0</v>
      </c>
      <c r="AC165" s="84"/>
      <c r="AD165" s="4" t="str">
        <f>IF(AC165&gt;0,(VLOOKUP(AC165,Calc!$BK$8:$BL$31,2)),"0")</f>
        <v>0</v>
      </c>
      <c r="AE165" s="84"/>
      <c r="AF165" s="84"/>
      <c r="AG165" s="84"/>
      <c r="AH165" s="84"/>
      <c r="AI165" s="24" t="str">
        <f t="shared" si="43"/>
        <v>0</v>
      </c>
      <c r="AJ165" s="84"/>
      <c r="AK165" s="84"/>
      <c r="AL165" s="84"/>
      <c r="AM165" s="84"/>
      <c r="AN165" s="24" t="str">
        <f t="shared" si="44"/>
        <v>0</v>
      </c>
      <c r="AO165" s="74">
        <f t="shared" si="32"/>
        <v>0</v>
      </c>
      <c r="AP165" s="84"/>
      <c r="AQ165" s="84"/>
      <c r="AR165" s="84"/>
      <c r="AS165" s="84"/>
      <c r="AT165" s="75">
        <f t="shared" si="35"/>
        <v>0</v>
      </c>
      <c r="AU165" s="75">
        <f t="shared" si="36"/>
        <v>21</v>
      </c>
      <c r="AV165" s="76">
        <f t="shared" si="37"/>
        <v>0</v>
      </c>
      <c r="AW165" s="76">
        <f t="shared" si="33"/>
        <v>21</v>
      </c>
      <c r="AX165" s="137">
        <f t="shared" si="38"/>
        <v>0</v>
      </c>
      <c r="AY165" s="137">
        <f t="shared" si="39"/>
        <v>21</v>
      </c>
      <c r="AZ165" s="134">
        <f t="shared" si="40"/>
        <v>0</v>
      </c>
      <c r="BA165" s="134">
        <f t="shared" si="41"/>
        <v>21</v>
      </c>
      <c r="BB165" s="77">
        <f t="shared" si="34"/>
        <v>0</v>
      </c>
      <c r="BC165" s="77">
        <f t="shared" si="42"/>
        <v>21</v>
      </c>
    </row>
    <row r="166" spans="1:55" ht="15" thickBot="1">
      <c r="A166" s="83"/>
      <c r="B166" s="83"/>
      <c r="C166" s="84"/>
      <c r="D166" s="84"/>
      <c r="E166" s="84"/>
      <c r="F166" s="26" t="str">
        <f>IF(E166&gt;0,(VLOOKUP(E166,Calc!$C$8:$D$31,2)),"0")</f>
        <v>0</v>
      </c>
      <c r="G166" s="84"/>
      <c r="H166" s="4" t="str">
        <f>IF(G166&gt;0,(VLOOKUP(G166,Calc!$H$8:$I$31,2)),"0")</f>
        <v>0</v>
      </c>
      <c r="I166" s="84"/>
      <c r="J166" s="4" t="str">
        <f>IF(I166&gt;0,(VLOOKUP(I166,Calc!$M$8:$N$31,2)),"0")</f>
        <v>0</v>
      </c>
      <c r="K166" s="84"/>
      <c r="L166" s="4" t="str">
        <f>IF(K166&gt;0,(VLOOKUP(K166,Calc!$R$8:$S$31,2)),"0")</f>
        <v>0</v>
      </c>
      <c r="M166" s="84"/>
      <c r="N166" s="4" t="str">
        <f>IF(M166&gt;0,(VLOOKUP(M166,Calc!$W$8:$X$31,2)),"0")</f>
        <v>0</v>
      </c>
      <c r="O166" s="84"/>
      <c r="P166" s="4" t="str">
        <f>IF(O166&gt;0,(VLOOKUP(O166,Calc!$AB$8:$AC$31,2)),"0")</f>
        <v>0</v>
      </c>
      <c r="Q166" s="84"/>
      <c r="R166" s="4" t="str">
        <f>IF(Q166&gt;0,(VLOOKUP(Q166,Calc!$AG$8:$AH$31,2)),"0")</f>
        <v>0</v>
      </c>
      <c r="S166" s="84"/>
      <c r="T166" s="4" t="str">
        <f>IF(S166&gt;0,(VLOOKUP(S166,Calc!$AL$8:$AM$31,2)),"0")</f>
        <v>0</v>
      </c>
      <c r="U166" s="84"/>
      <c r="V166" s="4" t="str">
        <f>IF(U166&gt;0,(VLOOKUP(U166,Calc!$AQ$8:$AR$31,2)),"0")</f>
        <v>0</v>
      </c>
      <c r="W166" s="84"/>
      <c r="X166" s="4" t="str">
        <f>IF(W166&gt;0,(VLOOKUP(W166,Calc!$AV$8:$AW$31,2)),"0")</f>
        <v>0</v>
      </c>
      <c r="Y166" s="84"/>
      <c r="Z166" s="4" t="str">
        <f>IF(Y166&gt;0,(VLOOKUP(Y166,Calc!$BA$8:$BB$31,2)),"0")</f>
        <v>0</v>
      </c>
      <c r="AA166" s="84"/>
      <c r="AB166" s="4" t="str">
        <f>IF(AA166&gt;0,(VLOOKUP(AA166,Calc!$BF$8:$BG$31,2)),"0")</f>
        <v>0</v>
      </c>
      <c r="AC166" s="84"/>
      <c r="AD166" s="4" t="str">
        <f>IF(AC166&gt;0,(VLOOKUP(AC166,Calc!$BK$8:$BL$31,2)),"0")</f>
        <v>0</v>
      </c>
      <c r="AE166" s="84"/>
      <c r="AF166" s="84"/>
      <c r="AG166" s="84"/>
      <c r="AH166" s="84"/>
      <c r="AI166" s="24" t="str">
        <f t="shared" si="43"/>
        <v>0</v>
      </c>
      <c r="AJ166" s="84"/>
      <c r="AK166" s="84"/>
      <c r="AL166" s="84"/>
      <c r="AM166" s="84"/>
      <c r="AN166" s="24" t="str">
        <f t="shared" si="44"/>
        <v>0</v>
      </c>
      <c r="AO166" s="74">
        <f t="shared" si="32"/>
        <v>0</v>
      </c>
      <c r="AP166" s="84"/>
      <c r="AQ166" s="84"/>
      <c r="AR166" s="84"/>
      <c r="AS166" s="84"/>
      <c r="AT166" s="75">
        <f t="shared" si="35"/>
        <v>0</v>
      </c>
      <c r="AU166" s="75">
        <f t="shared" si="36"/>
        <v>21</v>
      </c>
      <c r="AV166" s="76">
        <f t="shared" si="37"/>
        <v>0</v>
      </c>
      <c r="AW166" s="76">
        <f t="shared" si="33"/>
        <v>21</v>
      </c>
      <c r="AX166" s="137">
        <f t="shared" si="38"/>
        <v>0</v>
      </c>
      <c r="AY166" s="137">
        <f t="shared" si="39"/>
        <v>21</v>
      </c>
      <c r="AZ166" s="134">
        <f t="shared" si="40"/>
        <v>0</v>
      </c>
      <c r="BA166" s="134">
        <f t="shared" si="41"/>
        <v>21</v>
      </c>
      <c r="BB166" s="77">
        <f t="shared" si="34"/>
        <v>0</v>
      </c>
      <c r="BC166" s="77">
        <f t="shared" si="42"/>
        <v>21</v>
      </c>
    </row>
    <row r="167" spans="1:55" ht="15" thickBot="1">
      <c r="A167" s="83"/>
      <c r="B167" s="83"/>
      <c r="C167" s="84"/>
      <c r="D167" s="84"/>
      <c r="E167" s="84"/>
      <c r="F167" s="26" t="str">
        <f>IF(E167&gt;0,(VLOOKUP(E167,Calc!$C$8:$D$31,2)),"0")</f>
        <v>0</v>
      </c>
      <c r="G167" s="84"/>
      <c r="H167" s="4" t="str">
        <f>IF(G167&gt;0,(VLOOKUP(G167,Calc!$H$8:$I$31,2)),"0")</f>
        <v>0</v>
      </c>
      <c r="I167" s="84"/>
      <c r="J167" s="4" t="str">
        <f>IF(I167&gt;0,(VLOOKUP(I167,Calc!$M$8:$N$31,2)),"0")</f>
        <v>0</v>
      </c>
      <c r="K167" s="84"/>
      <c r="L167" s="4" t="str">
        <f>IF(K167&gt;0,(VLOOKUP(K167,Calc!$R$8:$S$31,2)),"0")</f>
        <v>0</v>
      </c>
      <c r="M167" s="84"/>
      <c r="N167" s="4" t="str">
        <f>IF(M167&gt;0,(VLOOKUP(M167,Calc!$W$8:$X$31,2)),"0")</f>
        <v>0</v>
      </c>
      <c r="O167" s="84"/>
      <c r="P167" s="4" t="str">
        <f>IF(O167&gt;0,(VLOOKUP(O167,Calc!$AB$8:$AC$31,2)),"0")</f>
        <v>0</v>
      </c>
      <c r="Q167" s="84"/>
      <c r="R167" s="4" t="str">
        <f>IF(Q167&gt;0,(VLOOKUP(Q167,Calc!$AG$8:$AH$31,2)),"0")</f>
        <v>0</v>
      </c>
      <c r="S167" s="84"/>
      <c r="T167" s="4" t="str">
        <f>IF(S167&gt;0,(VLOOKUP(S167,Calc!$AL$8:$AM$31,2)),"0")</f>
        <v>0</v>
      </c>
      <c r="U167" s="84"/>
      <c r="V167" s="4" t="str">
        <f>IF(U167&gt;0,(VLOOKUP(U167,Calc!$AQ$8:$AR$31,2)),"0")</f>
        <v>0</v>
      </c>
      <c r="W167" s="84"/>
      <c r="X167" s="4" t="str">
        <f>IF(W167&gt;0,(VLOOKUP(W167,Calc!$AV$8:$AW$31,2)),"0")</f>
        <v>0</v>
      </c>
      <c r="Y167" s="84"/>
      <c r="Z167" s="4" t="str">
        <f>IF(Y167&gt;0,(VLOOKUP(Y167,Calc!$BA$8:$BB$31,2)),"0")</f>
        <v>0</v>
      </c>
      <c r="AA167" s="84"/>
      <c r="AB167" s="4" t="str">
        <f>IF(AA167&gt;0,(VLOOKUP(AA167,Calc!$BF$8:$BG$31,2)),"0")</f>
        <v>0</v>
      </c>
      <c r="AC167" s="84"/>
      <c r="AD167" s="4" t="str">
        <f>IF(AC167&gt;0,(VLOOKUP(AC167,Calc!$BK$8:$BL$31,2)),"0")</f>
        <v>0</v>
      </c>
      <c r="AE167" s="84"/>
      <c r="AF167" s="84"/>
      <c r="AG167" s="84"/>
      <c r="AH167" s="84"/>
      <c r="AI167" s="24" t="str">
        <f t="shared" si="43"/>
        <v>0</v>
      </c>
      <c r="AJ167" s="84"/>
      <c r="AK167" s="84"/>
      <c r="AL167" s="84"/>
      <c r="AM167" s="84"/>
      <c r="AN167" s="24" t="str">
        <f t="shared" si="44"/>
        <v>0</v>
      </c>
      <c r="AO167" s="74">
        <f t="shared" si="32"/>
        <v>0</v>
      </c>
      <c r="AP167" s="84"/>
      <c r="AQ167" s="84"/>
      <c r="AR167" s="84"/>
      <c r="AS167" s="84"/>
      <c r="AT167" s="75">
        <f t="shared" si="35"/>
        <v>0</v>
      </c>
      <c r="AU167" s="75">
        <f t="shared" si="36"/>
        <v>21</v>
      </c>
      <c r="AV167" s="76">
        <f t="shared" si="37"/>
        <v>0</v>
      </c>
      <c r="AW167" s="76">
        <f t="shared" si="33"/>
        <v>21</v>
      </c>
      <c r="AX167" s="137">
        <f t="shared" si="38"/>
        <v>0</v>
      </c>
      <c r="AY167" s="137">
        <f t="shared" si="39"/>
        <v>21</v>
      </c>
      <c r="AZ167" s="134">
        <f t="shared" si="40"/>
        <v>0</v>
      </c>
      <c r="BA167" s="134">
        <f t="shared" si="41"/>
        <v>21</v>
      </c>
      <c r="BB167" s="77">
        <f t="shared" si="34"/>
        <v>0</v>
      </c>
      <c r="BC167" s="77">
        <f t="shared" si="42"/>
        <v>21</v>
      </c>
    </row>
    <row r="168" spans="1:55" ht="15" thickBot="1">
      <c r="A168" s="83"/>
      <c r="B168" s="83"/>
      <c r="C168" s="84"/>
      <c r="D168" s="84"/>
      <c r="E168" s="84"/>
      <c r="F168" s="26" t="str">
        <f>IF(E168&gt;0,(VLOOKUP(E168,Calc!$C$8:$D$31,2)),"0")</f>
        <v>0</v>
      </c>
      <c r="G168" s="84"/>
      <c r="H168" s="4" t="str">
        <f>IF(G168&gt;0,(VLOOKUP(G168,Calc!$H$8:$I$31,2)),"0")</f>
        <v>0</v>
      </c>
      <c r="I168" s="84"/>
      <c r="J168" s="4" t="str">
        <f>IF(I168&gt;0,(VLOOKUP(I168,Calc!$M$8:$N$31,2)),"0")</f>
        <v>0</v>
      </c>
      <c r="K168" s="84"/>
      <c r="L168" s="4" t="str">
        <f>IF(K168&gt;0,(VLOOKUP(K168,Calc!$R$8:$S$31,2)),"0")</f>
        <v>0</v>
      </c>
      <c r="M168" s="84"/>
      <c r="N168" s="4" t="str">
        <f>IF(M168&gt;0,(VLOOKUP(M168,Calc!$W$8:$X$31,2)),"0")</f>
        <v>0</v>
      </c>
      <c r="O168" s="84"/>
      <c r="P168" s="4" t="str">
        <f>IF(O168&gt;0,(VLOOKUP(O168,Calc!$AB$8:$AC$31,2)),"0")</f>
        <v>0</v>
      </c>
      <c r="Q168" s="84"/>
      <c r="R168" s="4" t="str">
        <f>IF(Q168&gt;0,(VLOOKUP(Q168,Calc!$AG$8:$AH$31,2)),"0")</f>
        <v>0</v>
      </c>
      <c r="S168" s="84"/>
      <c r="T168" s="4" t="str">
        <f>IF(S168&gt;0,(VLOOKUP(S168,Calc!$AL$8:$AM$31,2)),"0")</f>
        <v>0</v>
      </c>
      <c r="U168" s="84"/>
      <c r="V168" s="4" t="str">
        <f>IF(U168&gt;0,(VLOOKUP(U168,Calc!$AQ$8:$AR$31,2)),"0")</f>
        <v>0</v>
      </c>
      <c r="W168" s="84"/>
      <c r="X168" s="4" t="str">
        <f>IF(W168&gt;0,(VLOOKUP(W168,Calc!$AV$8:$AW$31,2)),"0")</f>
        <v>0</v>
      </c>
      <c r="Y168" s="84"/>
      <c r="Z168" s="4" t="str">
        <f>IF(Y168&gt;0,(VLOOKUP(Y168,Calc!$BA$8:$BB$31,2)),"0")</f>
        <v>0</v>
      </c>
      <c r="AA168" s="84"/>
      <c r="AB168" s="4" t="str">
        <f>IF(AA168&gt;0,(VLOOKUP(AA168,Calc!$BF$8:$BG$31,2)),"0")</f>
        <v>0</v>
      </c>
      <c r="AC168" s="84"/>
      <c r="AD168" s="4" t="str">
        <f>IF(AC168&gt;0,(VLOOKUP(AC168,Calc!$BK$8:$BL$31,2)),"0")</f>
        <v>0</v>
      </c>
      <c r="AE168" s="84"/>
      <c r="AF168" s="84"/>
      <c r="AG168" s="84"/>
      <c r="AH168" s="84"/>
      <c r="AI168" s="24" t="str">
        <f t="shared" si="43"/>
        <v>0</v>
      </c>
      <c r="AJ168" s="84"/>
      <c r="AK168" s="84"/>
      <c r="AL168" s="84"/>
      <c r="AM168" s="84"/>
      <c r="AN168" s="24" t="str">
        <f t="shared" si="44"/>
        <v>0</v>
      </c>
      <c r="AO168" s="74">
        <f t="shared" si="32"/>
        <v>0</v>
      </c>
      <c r="AP168" s="84"/>
      <c r="AQ168" s="84"/>
      <c r="AR168" s="84"/>
      <c r="AS168" s="84"/>
      <c r="AT168" s="75">
        <f t="shared" si="35"/>
        <v>0</v>
      </c>
      <c r="AU168" s="75">
        <f t="shared" si="36"/>
        <v>21</v>
      </c>
      <c r="AV168" s="76">
        <f t="shared" si="37"/>
        <v>0</v>
      </c>
      <c r="AW168" s="76">
        <f t="shared" si="33"/>
        <v>21</v>
      </c>
      <c r="AX168" s="137">
        <f t="shared" si="38"/>
        <v>0</v>
      </c>
      <c r="AY168" s="137">
        <f t="shared" si="39"/>
        <v>21</v>
      </c>
      <c r="AZ168" s="134">
        <f t="shared" si="40"/>
        <v>0</v>
      </c>
      <c r="BA168" s="134">
        <f t="shared" si="41"/>
        <v>21</v>
      </c>
      <c r="BB168" s="77">
        <f t="shared" si="34"/>
        <v>0</v>
      </c>
      <c r="BC168" s="77">
        <f t="shared" si="42"/>
        <v>21</v>
      </c>
    </row>
    <row r="169" spans="1:55" ht="15" thickBot="1">
      <c r="A169" s="83"/>
      <c r="B169" s="83"/>
      <c r="C169" s="84"/>
      <c r="D169" s="84"/>
      <c r="E169" s="84"/>
      <c r="F169" s="26" t="str">
        <f>IF(E169&gt;0,(VLOOKUP(E169,Calc!$C$8:$D$31,2)),"0")</f>
        <v>0</v>
      </c>
      <c r="G169" s="84"/>
      <c r="H169" s="4" t="str">
        <f>IF(G169&gt;0,(VLOOKUP(G169,Calc!$H$8:$I$31,2)),"0")</f>
        <v>0</v>
      </c>
      <c r="I169" s="84"/>
      <c r="J169" s="4" t="str">
        <f>IF(I169&gt;0,(VLOOKUP(I169,Calc!$M$8:$N$31,2)),"0")</f>
        <v>0</v>
      </c>
      <c r="K169" s="84"/>
      <c r="L169" s="4" t="str">
        <f>IF(K169&gt;0,(VLOOKUP(K169,Calc!$R$8:$S$31,2)),"0")</f>
        <v>0</v>
      </c>
      <c r="M169" s="84"/>
      <c r="N169" s="4" t="str">
        <f>IF(M169&gt;0,(VLOOKUP(M169,Calc!$W$8:$X$31,2)),"0")</f>
        <v>0</v>
      </c>
      <c r="O169" s="84"/>
      <c r="P169" s="4" t="str">
        <f>IF(O169&gt;0,(VLOOKUP(O169,Calc!$AB$8:$AC$31,2)),"0")</f>
        <v>0</v>
      </c>
      <c r="Q169" s="84"/>
      <c r="R169" s="4" t="str">
        <f>IF(Q169&gt;0,(VLOOKUP(Q169,Calc!$AG$8:$AH$31,2)),"0")</f>
        <v>0</v>
      </c>
      <c r="S169" s="84"/>
      <c r="T169" s="4" t="str">
        <f>IF(S169&gt;0,(VLOOKUP(S169,Calc!$AL$8:$AM$31,2)),"0")</f>
        <v>0</v>
      </c>
      <c r="U169" s="84"/>
      <c r="V169" s="4" t="str">
        <f>IF(U169&gt;0,(VLOOKUP(U169,Calc!$AQ$8:$AR$31,2)),"0")</f>
        <v>0</v>
      </c>
      <c r="W169" s="84"/>
      <c r="X169" s="4" t="str">
        <f>IF(W169&gt;0,(VLOOKUP(W169,Calc!$AV$8:$AW$31,2)),"0")</f>
        <v>0</v>
      </c>
      <c r="Y169" s="84"/>
      <c r="Z169" s="4" t="str">
        <f>IF(Y169&gt;0,(VLOOKUP(Y169,Calc!$BA$8:$BB$31,2)),"0")</f>
        <v>0</v>
      </c>
      <c r="AA169" s="84"/>
      <c r="AB169" s="4" t="str">
        <f>IF(AA169&gt;0,(VLOOKUP(AA169,Calc!$BF$8:$BG$31,2)),"0")</f>
        <v>0</v>
      </c>
      <c r="AC169" s="84"/>
      <c r="AD169" s="4" t="str">
        <f>IF(AC169&gt;0,(VLOOKUP(AC169,Calc!$BK$8:$BL$31,2)),"0")</f>
        <v>0</v>
      </c>
      <c r="AE169" s="84"/>
      <c r="AF169" s="84"/>
      <c r="AG169" s="84"/>
      <c r="AH169" s="84"/>
      <c r="AI169" s="24" t="str">
        <f t="shared" si="43"/>
        <v>0</v>
      </c>
      <c r="AJ169" s="84"/>
      <c r="AK169" s="84"/>
      <c r="AL169" s="84"/>
      <c r="AM169" s="84"/>
      <c r="AN169" s="24" t="str">
        <f t="shared" si="44"/>
        <v>0</v>
      </c>
      <c r="AO169" s="74">
        <f t="shared" si="32"/>
        <v>0</v>
      </c>
      <c r="AP169" s="84"/>
      <c r="AQ169" s="84"/>
      <c r="AR169" s="84"/>
      <c r="AS169" s="84"/>
      <c r="AT169" s="75">
        <f t="shared" si="35"/>
        <v>0</v>
      </c>
      <c r="AU169" s="75">
        <f t="shared" si="36"/>
        <v>21</v>
      </c>
      <c r="AV169" s="76">
        <f t="shared" si="37"/>
        <v>0</v>
      </c>
      <c r="AW169" s="76">
        <f t="shared" si="33"/>
        <v>21</v>
      </c>
      <c r="AX169" s="137">
        <f t="shared" si="38"/>
        <v>0</v>
      </c>
      <c r="AY169" s="137">
        <f t="shared" si="39"/>
        <v>21</v>
      </c>
      <c r="AZ169" s="134">
        <f t="shared" si="40"/>
        <v>0</v>
      </c>
      <c r="BA169" s="134">
        <f t="shared" si="41"/>
        <v>21</v>
      </c>
      <c r="BB169" s="77">
        <f t="shared" si="34"/>
        <v>0</v>
      </c>
      <c r="BC169" s="77">
        <f t="shared" si="42"/>
        <v>21</v>
      </c>
    </row>
    <row r="170" spans="1:55" ht="15" thickBot="1">
      <c r="A170" s="83"/>
      <c r="B170" s="83"/>
      <c r="C170" s="84"/>
      <c r="D170" s="84"/>
      <c r="E170" s="84"/>
      <c r="F170" s="26" t="str">
        <f>IF(E170&gt;0,(VLOOKUP(E170,Calc!$C$8:$D$31,2)),"0")</f>
        <v>0</v>
      </c>
      <c r="G170" s="84"/>
      <c r="H170" s="4" t="str">
        <f>IF(G170&gt;0,(VLOOKUP(G170,Calc!$H$8:$I$31,2)),"0")</f>
        <v>0</v>
      </c>
      <c r="I170" s="84"/>
      <c r="J170" s="4" t="str">
        <f>IF(I170&gt;0,(VLOOKUP(I170,Calc!$M$8:$N$31,2)),"0")</f>
        <v>0</v>
      </c>
      <c r="K170" s="84"/>
      <c r="L170" s="4" t="str">
        <f>IF(K170&gt;0,(VLOOKUP(K170,Calc!$R$8:$S$31,2)),"0")</f>
        <v>0</v>
      </c>
      <c r="M170" s="84"/>
      <c r="N170" s="4" t="str">
        <f>IF(M170&gt;0,(VLOOKUP(M170,Calc!$W$8:$X$31,2)),"0")</f>
        <v>0</v>
      </c>
      <c r="O170" s="84"/>
      <c r="P170" s="4" t="str">
        <f>IF(O170&gt;0,(VLOOKUP(O170,Calc!$AB$8:$AC$31,2)),"0")</f>
        <v>0</v>
      </c>
      <c r="Q170" s="84"/>
      <c r="R170" s="4" t="str">
        <f>IF(Q170&gt;0,(VLOOKUP(Q170,Calc!$AG$8:$AH$31,2)),"0")</f>
        <v>0</v>
      </c>
      <c r="S170" s="84"/>
      <c r="T170" s="4" t="str">
        <f>IF(S170&gt;0,(VLOOKUP(S170,Calc!$AL$8:$AM$31,2)),"0")</f>
        <v>0</v>
      </c>
      <c r="U170" s="84"/>
      <c r="V170" s="4" t="str">
        <f>IF(U170&gt;0,(VLOOKUP(U170,Calc!$AQ$8:$AR$31,2)),"0")</f>
        <v>0</v>
      </c>
      <c r="W170" s="84"/>
      <c r="X170" s="4" t="str">
        <f>IF(W170&gt;0,(VLOOKUP(W170,Calc!$AV$8:$AW$31,2)),"0")</f>
        <v>0</v>
      </c>
      <c r="Y170" s="84"/>
      <c r="Z170" s="4" t="str">
        <f>IF(Y170&gt;0,(VLOOKUP(Y170,Calc!$BA$8:$BB$31,2)),"0")</f>
        <v>0</v>
      </c>
      <c r="AA170" s="84"/>
      <c r="AB170" s="4" t="str">
        <f>IF(AA170&gt;0,(VLOOKUP(AA170,Calc!$BF$8:$BG$31,2)),"0")</f>
        <v>0</v>
      </c>
      <c r="AC170" s="84"/>
      <c r="AD170" s="4" t="str">
        <f>IF(AC170&gt;0,(VLOOKUP(AC170,Calc!$BK$8:$BL$31,2)),"0")</f>
        <v>0</v>
      </c>
      <c r="AE170" s="84"/>
      <c r="AF170" s="84"/>
      <c r="AG170" s="84"/>
      <c r="AH170" s="84"/>
      <c r="AI170" s="24" t="str">
        <f t="shared" si="43"/>
        <v>0</v>
      </c>
      <c r="AJ170" s="84"/>
      <c r="AK170" s="84"/>
      <c r="AL170" s="84"/>
      <c r="AM170" s="84"/>
      <c r="AN170" s="24" t="str">
        <f t="shared" si="44"/>
        <v>0</v>
      </c>
      <c r="AO170" s="74">
        <f t="shared" si="32"/>
        <v>0</v>
      </c>
      <c r="AP170" s="84"/>
      <c r="AQ170" s="84"/>
      <c r="AR170" s="84"/>
      <c r="AS170" s="84"/>
      <c r="AT170" s="75">
        <f t="shared" si="35"/>
        <v>0</v>
      </c>
      <c r="AU170" s="75">
        <f t="shared" si="36"/>
        <v>21</v>
      </c>
      <c r="AV170" s="76">
        <f t="shared" si="37"/>
        <v>0</v>
      </c>
      <c r="AW170" s="76">
        <f t="shared" si="33"/>
        <v>21</v>
      </c>
      <c r="AX170" s="137">
        <f t="shared" si="38"/>
        <v>0</v>
      </c>
      <c r="AY170" s="137">
        <f t="shared" si="39"/>
        <v>21</v>
      </c>
      <c r="AZ170" s="134">
        <f t="shared" si="40"/>
        <v>0</v>
      </c>
      <c r="BA170" s="134">
        <f t="shared" si="41"/>
        <v>21</v>
      </c>
      <c r="BB170" s="77">
        <f t="shared" si="34"/>
        <v>0</v>
      </c>
      <c r="BC170" s="77">
        <f t="shared" si="42"/>
        <v>21</v>
      </c>
    </row>
    <row r="171" spans="1:55" ht="15" thickBot="1">
      <c r="A171" s="83"/>
      <c r="B171" s="83"/>
      <c r="C171" s="84"/>
      <c r="D171" s="84"/>
      <c r="E171" s="84"/>
      <c r="F171" s="26" t="str">
        <f>IF(E171&gt;0,(VLOOKUP(E171,Calc!$C$8:$D$31,2)),"0")</f>
        <v>0</v>
      </c>
      <c r="G171" s="84"/>
      <c r="H171" s="4" t="str">
        <f>IF(G171&gt;0,(VLOOKUP(G171,Calc!$H$8:$I$31,2)),"0")</f>
        <v>0</v>
      </c>
      <c r="I171" s="84"/>
      <c r="J171" s="4" t="str">
        <f>IF(I171&gt;0,(VLOOKUP(I171,Calc!$M$8:$N$31,2)),"0")</f>
        <v>0</v>
      </c>
      <c r="K171" s="84"/>
      <c r="L171" s="4" t="str">
        <f>IF(K171&gt;0,(VLOOKUP(K171,Calc!$R$8:$S$31,2)),"0")</f>
        <v>0</v>
      </c>
      <c r="M171" s="84"/>
      <c r="N171" s="4" t="str">
        <f>IF(M171&gt;0,(VLOOKUP(M171,Calc!$W$8:$X$31,2)),"0")</f>
        <v>0</v>
      </c>
      <c r="O171" s="84"/>
      <c r="P171" s="4" t="str">
        <f>IF(O171&gt;0,(VLOOKUP(O171,Calc!$AB$8:$AC$31,2)),"0")</f>
        <v>0</v>
      </c>
      <c r="Q171" s="84"/>
      <c r="R171" s="4" t="str">
        <f>IF(Q171&gt;0,(VLOOKUP(Q171,Calc!$AG$8:$AH$31,2)),"0")</f>
        <v>0</v>
      </c>
      <c r="S171" s="84"/>
      <c r="T171" s="4" t="str">
        <f>IF(S171&gt;0,(VLOOKUP(S171,Calc!$AL$8:$AM$31,2)),"0")</f>
        <v>0</v>
      </c>
      <c r="U171" s="84"/>
      <c r="V171" s="4" t="str">
        <f>IF(U171&gt;0,(VLOOKUP(U171,Calc!$AQ$8:$AR$31,2)),"0")</f>
        <v>0</v>
      </c>
      <c r="W171" s="84"/>
      <c r="X171" s="4" t="str">
        <f>IF(W171&gt;0,(VLOOKUP(W171,Calc!$AV$8:$AW$31,2)),"0")</f>
        <v>0</v>
      </c>
      <c r="Y171" s="84"/>
      <c r="Z171" s="4" t="str">
        <f>IF(Y171&gt;0,(VLOOKUP(Y171,Calc!$BA$8:$BB$31,2)),"0")</f>
        <v>0</v>
      </c>
      <c r="AA171" s="84"/>
      <c r="AB171" s="4" t="str">
        <f>IF(AA171&gt;0,(VLOOKUP(AA171,Calc!$BF$8:$BG$31,2)),"0")</f>
        <v>0</v>
      </c>
      <c r="AC171" s="84"/>
      <c r="AD171" s="4" t="str">
        <f>IF(AC171&gt;0,(VLOOKUP(AC171,Calc!$BK$8:$BL$31,2)),"0")</f>
        <v>0</v>
      </c>
      <c r="AE171" s="84"/>
      <c r="AF171" s="84"/>
      <c r="AG171" s="84"/>
      <c r="AH171" s="84"/>
      <c r="AI171" s="24" t="str">
        <f t="shared" si="43"/>
        <v>0</v>
      </c>
      <c r="AJ171" s="84"/>
      <c r="AK171" s="84"/>
      <c r="AL171" s="84"/>
      <c r="AM171" s="84"/>
      <c r="AN171" s="24" t="str">
        <f t="shared" si="44"/>
        <v>0</v>
      </c>
      <c r="AO171" s="74">
        <f t="shared" si="32"/>
        <v>0</v>
      </c>
      <c r="AP171" s="84"/>
      <c r="AQ171" s="84"/>
      <c r="AR171" s="84"/>
      <c r="AS171" s="84"/>
      <c r="AT171" s="75">
        <f t="shared" si="35"/>
        <v>0</v>
      </c>
      <c r="AU171" s="75">
        <f t="shared" si="36"/>
        <v>21</v>
      </c>
      <c r="AV171" s="76">
        <f t="shared" si="37"/>
        <v>0</v>
      </c>
      <c r="AW171" s="76">
        <f t="shared" si="33"/>
        <v>21</v>
      </c>
      <c r="AX171" s="137">
        <f t="shared" si="38"/>
        <v>0</v>
      </c>
      <c r="AY171" s="137">
        <f t="shared" si="39"/>
        <v>21</v>
      </c>
      <c r="AZ171" s="134">
        <f t="shared" si="40"/>
        <v>0</v>
      </c>
      <c r="BA171" s="134">
        <f t="shared" si="41"/>
        <v>21</v>
      </c>
      <c r="BB171" s="77">
        <f t="shared" si="34"/>
        <v>0</v>
      </c>
      <c r="BC171" s="77">
        <f t="shared" si="42"/>
        <v>21</v>
      </c>
    </row>
    <row r="172" spans="1:55" ht="15" thickBot="1">
      <c r="A172" s="83"/>
      <c r="B172" s="83"/>
      <c r="C172" s="84"/>
      <c r="D172" s="84"/>
      <c r="E172" s="84"/>
      <c r="F172" s="26" t="str">
        <f>IF(E172&gt;0,(VLOOKUP(E172,Calc!$C$8:$D$31,2)),"0")</f>
        <v>0</v>
      </c>
      <c r="G172" s="84"/>
      <c r="H172" s="4" t="str">
        <f>IF(G172&gt;0,(VLOOKUP(G172,Calc!$H$8:$I$31,2)),"0")</f>
        <v>0</v>
      </c>
      <c r="I172" s="84"/>
      <c r="J172" s="4" t="str">
        <f>IF(I172&gt;0,(VLOOKUP(I172,Calc!$M$8:$N$31,2)),"0")</f>
        <v>0</v>
      </c>
      <c r="K172" s="84"/>
      <c r="L172" s="4" t="str">
        <f>IF(K172&gt;0,(VLOOKUP(K172,Calc!$R$8:$S$31,2)),"0")</f>
        <v>0</v>
      </c>
      <c r="M172" s="84"/>
      <c r="N172" s="4" t="str">
        <f>IF(M172&gt;0,(VLOOKUP(M172,Calc!$W$8:$X$31,2)),"0")</f>
        <v>0</v>
      </c>
      <c r="O172" s="84"/>
      <c r="P172" s="4" t="str">
        <f>IF(O172&gt;0,(VLOOKUP(O172,Calc!$AB$8:$AC$31,2)),"0")</f>
        <v>0</v>
      </c>
      <c r="Q172" s="84"/>
      <c r="R172" s="4" t="str">
        <f>IF(Q172&gt;0,(VLOOKUP(Q172,Calc!$AG$8:$AH$31,2)),"0")</f>
        <v>0</v>
      </c>
      <c r="S172" s="84"/>
      <c r="T172" s="4" t="str">
        <f>IF(S172&gt;0,(VLOOKUP(S172,Calc!$AL$8:$AM$31,2)),"0")</f>
        <v>0</v>
      </c>
      <c r="U172" s="84"/>
      <c r="V172" s="4" t="str">
        <f>IF(U172&gt;0,(VLOOKUP(U172,Calc!$AQ$8:$AR$31,2)),"0")</f>
        <v>0</v>
      </c>
      <c r="W172" s="84"/>
      <c r="X172" s="4" t="str">
        <f>IF(W172&gt;0,(VLOOKUP(W172,Calc!$AV$8:$AW$31,2)),"0")</f>
        <v>0</v>
      </c>
      <c r="Y172" s="84"/>
      <c r="Z172" s="4" t="str">
        <f>IF(Y172&gt;0,(VLOOKUP(Y172,Calc!$BA$8:$BB$31,2)),"0")</f>
        <v>0</v>
      </c>
      <c r="AA172" s="84"/>
      <c r="AB172" s="4" t="str">
        <f>IF(AA172&gt;0,(VLOOKUP(AA172,Calc!$BF$8:$BG$31,2)),"0")</f>
        <v>0</v>
      </c>
      <c r="AC172" s="84"/>
      <c r="AD172" s="4" t="str">
        <f>IF(AC172&gt;0,(VLOOKUP(AC172,Calc!$BK$8:$BL$31,2)),"0")</f>
        <v>0</v>
      </c>
      <c r="AE172" s="84"/>
      <c r="AF172" s="84"/>
      <c r="AG172" s="84"/>
      <c r="AH172" s="84"/>
      <c r="AI172" s="24" t="str">
        <f t="shared" si="43"/>
        <v>0</v>
      </c>
      <c r="AJ172" s="84"/>
      <c r="AK172" s="84"/>
      <c r="AL172" s="84"/>
      <c r="AM172" s="84"/>
      <c r="AN172" s="24" t="str">
        <f t="shared" si="44"/>
        <v>0</v>
      </c>
      <c r="AO172" s="74">
        <f t="shared" si="32"/>
        <v>0</v>
      </c>
      <c r="AP172" s="84"/>
      <c r="AQ172" s="84"/>
      <c r="AR172" s="84"/>
      <c r="AS172" s="84"/>
      <c r="AT172" s="75">
        <f t="shared" si="35"/>
        <v>0</v>
      </c>
      <c r="AU172" s="75">
        <f t="shared" si="36"/>
        <v>21</v>
      </c>
      <c r="AV172" s="76">
        <f t="shared" si="37"/>
        <v>0</v>
      </c>
      <c r="AW172" s="76">
        <f t="shared" si="33"/>
        <v>21</v>
      </c>
      <c r="AX172" s="137">
        <f t="shared" si="38"/>
        <v>0</v>
      </c>
      <c r="AY172" s="137">
        <f t="shared" si="39"/>
        <v>21</v>
      </c>
      <c r="AZ172" s="134">
        <f t="shared" si="40"/>
        <v>0</v>
      </c>
      <c r="BA172" s="134">
        <f t="shared" si="41"/>
        <v>21</v>
      </c>
      <c r="BB172" s="77">
        <f t="shared" si="34"/>
        <v>0</v>
      </c>
      <c r="BC172" s="77">
        <f t="shared" si="42"/>
        <v>21</v>
      </c>
    </row>
    <row r="173" spans="1:55" ht="15" thickBot="1">
      <c r="A173" s="83"/>
      <c r="B173" s="83"/>
      <c r="C173" s="84"/>
      <c r="D173" s="84"/>
      <c r="E173" s="84"/>
      <c r="F173" s="26" t="str">
        <f>IF(E173&gt;0,(VLOOKUP(E173,Calc!$C$8:$D$31,2)),"0")</f>
        <v>0</v>
      </c>
      <c r="G173" s="84"/>
      <c r="H173" s="4" t="str">
        <f>IF(G173&gt;0,(VLOOKUP(G173,Calc!$H$8:$I$31,2)),"0")</f>
        <v>0</v>
      </c>
      <c r="I173" s="84"/>
      <c r="J173" s="4" t="str">
        <f>IF(I173&gt;0,(VLOOKUP(I173,Calc!$M$8:$N$31,2)),"0")</f>
        <v>0</v>
      </c>
      <c r="K173" s="84"/>
      <c r="L173" s="4" t="str">
        <f>IF(K173&gt;0,(VLOOKUP(K173,Calc!$R$8:$S$31,2)),"0")</f>
        <v>0</v>
      </c>
      <c r="M173" s="84"/>
      <c r="N173" s="4" t="str">
        <f>IF(M173&gt;0,(VLOOKUP(M173,Calc!$W$8:$X$31,2)),"0")</f>
        <v>0</v>
      </c>
      <c r="O173" s="84"/>
      <c r="P173" s="4" t="str">
        <f>IF(O173&gt;0,(VLOOKUP(O173,Calc!$AB$8:$AC$31,2)),"0")</f>
        <v>0</v>
      </c>
      <c r="Q173" s="84"/>
      <c r="R173" s="4" t="str">
        <f>IF(Q173&gt;0,(VLOOKUP(Q173,Calc!$AG$8:$AH$31,2)),"0")</f>
        <v>0</v>
      </c>
      <c r="S173" s="84"/>
      <c r="T173" s="4" t="str">
        <f>IF(S173&gt;0,(VLOOKUP(S173,Calc!$AL$8:$AM$31,2)),"0")</f>
        <v>0</v>
      </c>
      <c r="U173" s="84"/>
      <c r="V173" s="4" t="str">
        <f>IF(U173&gt;0,(VLOOKUP(U173,Calc!$AQ$8:$AR$31,2)),"0")</f>
        <v>0</v>
      </c>
      <c r="W173" s="84"/>
      <c r="X173" s="4" t="str">
        <f>IF(W173&gt;0,(VLOOKUP(W173,Calc!$AV$8:$AW$31,2)),"0")</f>
        <v>0</v>
      </c>
      <c r="Y173" s="84"/>
      <c r="Z173" s="4" t="str">
        <f>IF(Y173&gt;0,(VLOOKUP(Y173,Calc!$BA$8:$BB$31,2)),"0")</f>
        <v>0</v>
      </c>
      <c r="AA173" s="84"/>
      <c r="AB173" s="4" t="str">
        <f>IF(AA173&gt;0,(VLOOKUP(AA173,Calc!$BF$8:$BG$31,2)),"0")</f>
        <v>0</v>
      </c>
      <c r="AC173" s="84"/>
      <c r="AD173" s="4" t="str">
        <f>IF(AC173&gt;0,(VLOOKUP(AC173,Calc!$BK$8:$BL$31,2)),"0")</f>
        <v>0</v>
      </c>
      <c r="AE173" s="84"/>
      <c r="AF173" s="84"/>
      <c r="AG173" s="84"/>
      <c r="AH173" s="84"/>
      <c r="AI173" s="24" t="str">
        <f t="shared" si="43"/>
        <v>0</v>
      </c>
      <c r="AJ173" s="84"/>
      <c r="AK173" s="84"/>
      <c r="AL173" s="84"/>
      <c r="AM173" s="84"/>
      <c r="AN173" s="24" t="str">
        <f t="shared" si="44"/>
        <v>0</v>
      </c>
      <c r="AO173" s="74">
        <f t="shared" si="32"/>
        <v>0</v>
      </c>
      <c r="AP173" s="84"/>
      <c r="AQ173" s="84"/>
      <c r="AR173" s="84"/>
      <c r="AS173" s="84"/>
      <c r="AT173" s="75">
        <f t="shared" si="35"/>
        <v>0</v>
      </c>
      <c r="AU173" s="75">
        <f t="shared" si="36"/>
        <v>21</v>
      </c>
      <c r="AV173" s="76">
        <f aca="true" t="shared" si="45" ref="AV173:AV204">SUM(AR173,P173,N173)</f>
        <v>0</v>
      </c>
      <c r="AW173" s="76">
        <f t="shared" si="33"/>
        <v>21</v>
      </c>
      <c r="AX173" s="137">
        <f t="shared" si="38"/>
        <v>0</v>
      </c>
      <c r="AY173" s="137">
        <f t="shared" si="39"/>
        <v>21</v>
      </c>
      <c r="AZ173" s="134">
        <f t="shared" si="40"/>
        <v>0</v>
      </c>
      <c r="BA173" s="134">
        <f t="shared" si="41"/>
        <v>21</v>
      </c>
      <c r="BB173" s="77">
        <f t="shared" si="34"/>
        <v>0</v>
      </c>
      <c r="BC173" s="77">
        <f t="shared" si="42"/>
        <v>21</v>
      </c>
    </row>
    <row r="174" spans="1:55" ht="15" thickBot="1">
      <c r="A174" s="83"/>
      <c r="B174" s="83"/>
      <c r="C174" s="84"/>
      <c r="D174" s="84"/>
      <c r="E174" s="84"/>
      <c r="F174" s="26" t="str">
        <f>IF(E174&gt;0,(VLOOKUP(E174,Calc!$C$8:$D$31,2)),"0")</f>
        <v>0</v>
      </c>
      <c r="G174" s="84"/>
      <c r="H174" s="4" t="str">
        <f>IF(G174&gt;0,(VLOOKUP(G174,Calc!$H$8:$I$31,2)),"0")</f>
        <v>0</v>
      </c>
      <c r="I174" s="84"/>
      <c r="J174" s="4" t="str">
        <f>IF(I174&gt;0,(VLOOKUP(I174,Calc!$M$8:$N$31,2)),"0")</f>
        <v>0</v>
      </c>
      <c r="K174" s="84"/>
      <c r="L174" s="4" t="str">
        <f>IF(K174&gt;0,(VLOOKUP(K174,Calc!$R$8:$S$31,2)),"0")</f>
        <v>0</v>
      </c>
      <c r="M174" s="84"/>
      <c r="N174" s="4" t="str">
        <f>IF(M174&gt;0,(VLOOKUP(M174,Calc!$W$8:$X$31,2)),"0")</f>
        <v>0</v>
      </c>
      <c r="O174" s="84"/>
      <c r="P174" s="4" t="str">
        <f>IF(O174&gt;0,(VLOOKUP(O174,Calc!$AB$8:$AC$31,2)),"0")</f>
        <v>0</v>
      </c>
      <c r="Q174" s="84"/>
      <c r="R174" s="4" t="str">
        <f>IF(Q174&gt;0,(VLOOKUP(Q174,Calc!$AG$8:$AH$31,2)),"0")</f>
        <v>0</v>
      </c>
      <c r="S174" s="84"/>
      <c r="T174" s="4" t="str">
        <f>IF(S174&gt;0,(VLOOKUP(S174,Calc!$AL$8:$AM$31,2)),"0")</f>
        <v>0</v>
      </c>
      <c r="U174" s="84"/>
      <c r="V174" s="4" t="str">
        <f>IF(U174&gt;0,(VLOOKUP(U174,Calc!$AQ$8:$AR$31,2)),"0")</f>
        <v>0</v>
      </c>
      <c r="W174" s="84"/>
      <c r="X174" s="4" t="str">
        <f>IF(W174&gt;0,(VLOOKUP(W174,Calc!$AV$8:$AW$31,2)),"0")</f>
        <v>0</v>
      </c>
      <c r="Y174" s="84"/>
      <c r="Z174" s="4" t="str">
        <f>IF(Y174&gt;0,(VLOOKUP(Y174,Calc!$BA$8:$BB$31,2)),"0")</f>
        <v>0</v>
      </c>
      <c r="AA174" s="84"/>
      <c r="AB174" s="4" t="str">
        <f>IF(AA174&gt;0,(VLOOKUP(AA174,Calc!$BF$8:$BG$31,2)),"0")</f>
        <v>0</v>
      </c>
      <c r="AC174" s="84"/>
      <c r="AD174" s="4" t="str">
        <f>IF(AC174&gt;0,(VLOOKUP(AC174,Calc!$BK$8:$BL$31,2)),"0")</f>
        <v>0</v>
      </c>
      <c r="AE174" s="84"/>
      <c r="AF174" s="84"/>
      <c r="AG174" s="84"/>
      <c r="AH174" s="84"/>
      <c r="AI174" s="24" t="str">
        <f t="shared" si="43"/>
        <v>0</v>
      </c>
      <c r="AJ174" s="84"/>
      <c r="AK174" s="84"/>
      <c r="AL174" s="84"/>
      <c r="AM174" s="84"/>
      <c r="AN174" s="24" t="str">
        <f t="shared" si="44"/>
        <v>0</v>
      </c>
      <c r="AO174" s="74">
        <f t="shared" si="32"/>
        <v>0</v>
      </c>
      <c r="AP174" s="84"/>
      <c r="AQ174" s="84"/>
      <c r="AR174" s="84"/>
      <c r="AS174" s="84"/>
      <c r="AT174" s="75">
        <f t="shared" si="35"/>
        <v>0</v>
      </c>
      <c r="AU174" s="75">
        <f t="shared" si="36"/>
        <v>21</v>
      </c>
      <c r="AV174" s="76">
        <f t="shared" si="45"/>
        <v>0</v>
      </c>
      <c r="AW174" s="76">
        <f t="shared" si="33"/>
        <v>21</v>
      </c>
      <c r="AX174" s="137">
        <f t="shared" si="38"/>
        <v>0</v>
      </c>
      <c r="AY174" s="137">
        <f t="shared" si="39"/>
        <v>21</v>
      </c>
      <c r="AZ174" s="134">
        <f t="shared" si="40"/>
        <v>0</v>
      </c>
      <c r="BA174" s="134">
        <f t="shared" si="41"/>
        <v>21</v>
      </c>
      <c r="BB174" s="77">
        <f t="shared" si="34"/>
        <v>0</v>
      </c>
      <c r="BC174" s="77">
        <f t="shared" si="42"/>
        <v>21</v>
      </c>
    </row>
    <row r="175" spans="1:55" ht="15" thickBot="1">
      <c r="A175" s="83"/>
      <c r="B175" s="83"/>
      <c r="C175" s="84"/>
      <c r="D175" s="84"/>
      <c r="E175" s="84"/>
      <c r="F175" s="26" t="str">
        <f>IF(E175&gt;0,(VLOOKUP(E175,Calc!$C$8:$D$31,2)),"0")</f>
        <v>0</v>
      </c>
      <c r="G175" s="84"/>
      <c r="H175" s="4" t="str">
        <f>IF(G175&gt;0,(VLOOKUP(G175,Calc!$H$8:$I$31,2)),"0")</f>
        <v>0</v>
      </c>
      <c r="I175" s="84"/>
      <c r="J175" s="4" t="str">
        <f>IF(I175&gt;0,(VLOOKUP(I175,Calc!$M$8:$N$31,2)),"0")</f>
        <v>0</v>
      </c>
      <c r="K175" s="84"/>
      <c r="L175" s="4" t="str">
        <f>IF(K175&gt;0,(VLOOKUP(K175,Calc!$R$8:$S$31,2)),"0")</f>
        <v>0</v>
      </c>
      <c r="M175" s="84"/>
      <c r="N175" s="4" t="str">
        <f>IF(M175&gt;0,(VLOOKUP(M175,Calc!$W$8:$X$31,2)),"0")</f>
        <v>0</v>
      </c>
      <c r="O175" s="84"/>
      <c r="P175" s="4" t="str">
        <f>IF(O175&gt;0,(VLOOKUP(O175,Calc!$AB$8:$AC$31,2)),"0")</f>
        <v>0</v>
      </c>
      <c r="Q175" s="84"/>
      <c r="R175" s="4" t="str">
        <f>IF(Q175&gt;0,(VLOOKUP(Q175,Calc!$AG$8:$AH$31,2)),"0")</f>
        <v>0</v>
      </c>
      <c r="S175" s="84"/>
      <c r="T175" s="4" t="str">
        <f>IF(S175&gt;0,(VLOOKUP(S175,Calc!$AL$8:$AM$31,2)),"0")</f>
        <v>0</v>
      </c>
      <c r="U175" s="84"/>
      <c r="V175" s="4" t="str">
        <f>IF(U175&gt;0,(VLOOKUP(U175,Calc!$AQ$8:$AR$31,2)),"0")</f>
        <v>0</v>
      </c>
      <c r="W175" s="84"/>
      <c r="X175" s="4" t="str">
        <f>IF(W175&gt;0,(VLOOKUP(W175,Calc!$AV$8:$AW$31,2)),"0")</f>
        <v>0</v>
      </c>
      <c r="Y175" s="84"/>
      <c r="Z175" s="4" t="str">
        <f>IF(Y175&gt;0,(VLOOKUP(Y175,Calc!$BA$8:$BB$31,2)),"0")</f>
        <v>0</v>
      </c>
      <c r="AA175" s="84"/>
      <c r="AB175" s="4" t="str">
        <f>IF(AA175&gt;0,(VLOOKUP(AA175,Calc!$BF$8:$BG$31,2)),"0")</f>
        <v>0</v>
      </c>
      <c r="AC175" s="84"/>
      <c r="AD175" s="4" t="str">
        <f>IF(AC175&gt;0,(VLOOKUP(AC175,Calc!$BK$8:$BL$31,2)),"0")</f>
        <v>0</v>
      </c>
      <c r="AE175" s="84"/>
      <c r="AF175" s="84"/>
      <c r="AG175" s="84"/>
      <c r="AH175" s="84"/>
      <c r="AI175" s="24" t="str">
        <f t="shared" si="43"/>
        <v>0</v>
      </c>
      <c r="AJ175" s="84"/>
      <c r="AK175" s="84"/>
      <c r="AL175" s="84"/>
      <c r="AM175" s="84"/>
      <c r="AN175" s="24" t="str">
        <f t="shared" si="44"/>
        <v>0</v>
      </c>
      <c r="AO175" s="74">
        <f t="shared" si="32"/>
        <v>0</v>
      </c>
      <c r="AP175" s="84"/>
      <c r="AQ175" s="84"/>
      <c r="AR175" s="84"/>
      <c r="AS175" s="84"/>
      <c r="AT175" s="75">
        <f t="shared" si="35"/>
        <v>0</v>
      </c>
      <c r="AU175" s="75">
        <f t="shared" si="36"/>
        <v>21</v>
      </c>
      <c r="AV175" s="76">
        <f t="shared" si="45"/>
        <v>0</v>
      </c>
      <c r="AW175" s="76">
        <f t="shared" si="33"/>
        <v>21</v>
      </c>
      <c r="AX175" s="137">
        <f t="shared" si="38"/>
        <v>0</v>
      </c>
      <c r="AY175" s="137">
        <f t="shared" si="39"/>
        <v>21</v>
      </c>
      <c r="AZ175" s="134">
        <f t="shared" si="40"/>
        <v>0</v>
      </c>
      <c r="BA175" s="134">
        <f t="shared" si="41"/>
        <v>21</v>
      </c>
      <c r="BB175" s="77">
        <f t="shared" si="34"/>
        <v>0</v>
      </c>
      <c r="BC175" s="77">
        <f t="shared" si="42"/>
        <v>21</v>
      </c>
    </row>
    <row r="176" spans="1:55" ht="15" thickBot="1">
      <c r="A176" s="83"/>
      <c r="B176" s="83"/>
      <c r="C176" s="84"/>
      <c r="D176" s="84"/>
      <c r="E176" s="84"/>
      <c r="F176" s="26" t="str">
        <f>IF(E176&gt;0,(VLOOKUP(E176,Calc!$C$8:$D$31,2)),"0")</f>
        <v>0</v>
      </c>
      <c r="G176" s="84"/>
      <c r="H176" s="4" t="str">
        <f>IF(G176&gt;0,(VLOOKUP(G176,Calc!$H$8:$I$31,2)),"0")</f>
        <v>0</v>
      </c>
      <c r="I176" s="84"/>
      <c r="J176" s="4" t="str">
        <f>IF(I176&gt;0,(VLOOKUP(I176,Calc!$M$8:$N$31,2)),"0")</f>
        <v>0</v>
      </c>
      <c r="K176" s="84"/>
      <c r="L176" s="4" t="str">
        <f>IF(K176&gt;0,(VLOOKUP(K176,Calc!$R$8:$S$31,2)),"0")</f>
        <v>0</v>
      </c>
      <c r="M176" s="84"/>
      <c r="N176" s="4" t="str">
        <f>IF(M176&gt;0,(VLOOKUP(M176,Calc!$W$8:$X$31,2)),"0")</f>
        <v>0</v>
      </c>
      <c r="O176" s="84"/>
      <c r="P176" s="4" t="str">
        <f>IF(O176&gt;0,(VLOOKUP(O176,Calc!$AB$8:$AC$31,2)),"0")</f>
        <v>0</v>
      </c>
      <c r="Q176" s="84"/>
      <c r="R176" s="4" t="str">
        <f>IF(Q176&gt;0,(VLOOKUP(Q176,Calc!$AG$8:$AH$31,2)),"0")</f>
        <v>0</v>
      </c>
      <c r="S176" s="84"/>
      <c r="T176" s="4" t="str">
        <f>IF(S176&gt;0,(VLOOKUP(S176,Calc!$AL$8:$AM$31,2)),"0")</f>
        <v>0</v>
      </c>
      <c r="U176" s="84"/>
      <c r="V176" s="4" t="str">
        <f>IF(U176&gt;0,(VLOOKUP(U176,Calc!$AQ$8:$AR$31,2)),"0")</f>
        <v>0</v>
      </c>
      <c r="W176" s="84"/>
      <c r="X176" s="4" t="str">
        <f>IF(W176&gt;0,(VLOOKUP(W176,Calc!$AV$8:$AW$31,2)),"0")</f>
        <v>0</v>
      </c>
      <c r="Y176" s="84"/>
      <c r="Z176" s="4" t="str">
        <f>IF(Y176&gt;0,(VLOOKUP(Y176,Calc!$BA$8:$BB$31,2)),"0")</f>
        <v>0</v>
      </c>
      <c r="AA176" s="84"/>
      <c r="AB176" s="4" t="str">
        <f>IF(AA176&gt;0,(VLOOKUP(AA176,Calc!$BF$8:$BG$31,2)),"0")</f>
        <v>0</v>
      </c>
      <c r="AC176" s="84"/>
      <c r="AD176" s="4" t="str">
        <f>IF(AC176&gt;0,(VLOOKUP(AC176,Calc!$BK$8:$BL$31,2)),"0")</f>
        <v>0</v>
      </c>
      <c r="AE176" s="84"/>
      <c r="AF176" s="84"/>
      <c r="AG176" s="84"/>
      <c r="AH176" s="84"/>
      <c r="AI176" s="24" t="str">
        <f t="shared" si="43"/>
        <v>0</v>
      </c>
      <c r="AJ176" s="84"/>
      <c r="AK176" s="84"/>
      <c r="AL176" s="84"/>
      <c r="AM176" s="84"/>
      <c r="AN176" s="24" t="str">
        <f t="shared" si="44"/>
        <v>0</v>
      </c>
      <c r="AO176" s="74">
        <f t="shared" si="32"/>
        <v>0</v>
      </c>
      <c r="AP176" s="84"/>
      <c r="AQ176" s="84"/>
      <c r="AR176" s="84"/>
      <c r="AS176" s="84"/>
      <c r="AT176" s="75">
        <f t="shared" si="35"/>
        <v>0</v>
      </c>
      <c r="AU176" s="75">
        <f t="shared" si="36"/>
        <v>21</v>
      </c>
      <c r="AV176" s="76">
        <f t="shared" si="45"/>
        <v>0</v>
      </c>
      <c r="AW176" s="76">
        <f t="shared" si="33"/>
        <v>21</v>
      </c>
      <c r="AX176" s="137">
        <f t="shared" si="38"/>
        <v>0</v>
      </c>
      <c r="AY176" s="137">
        <f t="shared" si="39"/>
        <v>21</v>
      </c>
      <c r="AZ176" s="134">
        <f t="shared" si="40"/>
        <v>0</v>
      </c>
      <c r="BA176" s="134">
        <f t="shared" si="41"/>
        <v>21</v>
      </c>
      <c r="BB176" s="77">
        <f t="shared" si="34"/>
        <v>0</v>
      </c>
      <c r="BC176" s="77">
        <f t="shared" si="42"/>
        <v>21</v>
      </c>
    </row>
    <row r="177" spans="1:55" ht="15" thickBot="1">
      <c r="A177" s="83"/>
      <c r="B177" s="83"/>
      <c r="C177" s="84"/>
      <c r="D177" s="84"/>
      <c r="E177" s="84"/>
      <c r="F177" s="26" t="str">
        <f>IF(E177&gt;0,(VLOOKUP(E177,Calc!$C$8:$D$31,2)),"0")</f>
        <v>0</v>
      </c>
      <c r="G177" s="84"/>
      <c r="H177" s="4" t="str">
        <f>IF(G177&gt;0,(VLOOKUP(G177,Calc!$H$8:$I$31,2)),"0")</f>
        <v>0</v>
      </c>
      <c r="I177" s="84"/>
      <c r="J177" s="4" t="str">
        <f>IF(I177&gt;0,(VLOOKUP(I177,Calc!$M$8:$N$31,2)),"0")</f>
        <v>0</v>
      </c>
      <c r="K177" s="84"/>
      <c r="L177" s="4" t="str">
        <f>IF(K177&gt;0,(VLOOKUP(K177,Calc!$R$8:$S$31,2)),"0")</f>
        <v>0</v>
      </c>
      <c r="M177" s="84"/>
      <c r="N177" s="4" t="str">
        <f>IF(M177&gt;0,(VLOOKUP(M177,Calc!$W$8:$X$31,2)),"0")</f>
        <v>0</v>
      </c>
      <c r="O177" s="84"/>
      <c r="P177" s="4" t="str">
        <f>IF(O177&gt;0,(VLOOKUP(O177,Calc!$AB$8:$AC$31,2)),"0")</f>
        <v>0</v>
      </c>
      <c r="Q177" s="84"/>
      <c r="R177" s="4" t="str">
        <f>IF(Q177&gt;0,(VLOOKUP(Q177,Calc!$AG$8:$AH$31,2)),"0")</f>
        <v>0</v>
      </c>
      <c r="S177" s="84"/>
      <c r="T177" s="4" t="str">
        <f>IF(S177&gt;0,(VLOOKUP(S177,Calc!$AL$8:$AM$31,2)),"0")</f>
        <v>0</v>
      </c>
      <c r="U177" s="84"/>
      <c r="V177" s="4" t="str">
        <f>IF(U177&gt;0,(VLOOKUP(U177,Calc!$AQ$8:$AR$31,2)),"0")</f>
        <v>0</v>
      </c>
      <c r="W177" s="84"/>
      <c r="X177" s="4" t="str">
        <f>IF(W177&gt;0,(VLOOKUP(W177,Calc!$AV$8:$AW$31,2)),"0")</f>
        <v>0</v>
      </c>
      <c r="Y177" s="84"/>
      <c r="Z177" s="4" t="str">
        <f>IF(Y177&gt;0,(VLOOKUP(Y177,Calc!$BA$8:$BB$31,2)),"0")</f>
        <v>0</v>
      </c>
      <c r="AA177" s="84"/>
      <c r="AB177" s="4" t="str">
        <f>IF(AA177&gt;0,(VLOOKUP(AA177,Calc!$BF$8:$BG$31,2)),"0")</f>
        <v>0</v>
      </c>
      <c r="AC177" s="84"/>
      <c r="AD177" s="4" t="str">
        <f>IF(AC177&gt;0,(VLOOKUP(AC177,Calc!$BK$8:$BL$31,2)),"0")</f>
        <v>0</v>
      </c>
      <c r="AE177" s="84"/>
      <c r="AF177" s="84"/>
      <c r="AG177" s="84"/>
      <c r="AH177" s="84"/>
      <c r="AI177" s="24" t="str">
        <f t="shared" si="43"/>
        <v>0</v>
      </c>
      <c r="AJ177" s="84"/>
      <c r="AK177" s="84"/>
      <c r="AL177" s="84"/>
      <c r="AM177" s="84"/>
      <c r="AN177" s="24" t="str">
        <f t="shared" si="44"/>
        <v>0</v>
      </c>
      <c r="AO177" s="74">
        <f t="shared" si="32"/>
        <v>0</v>
      </c>
      <c r="AP177" s="84"/>
      <c r="AQ177" s="84"/>
      <c r="AR177" s="84"/>
      <c r="AS177" s="84"/>
      <c r="AT177" s="75">
        <f t="shared" si="35"/>
        <v>0</v>
      </c>
      <c r="AU177" s="75">
        <f t="shared" si="36"/>
        <v>21</v>
      </c>
      <c r="AV177" s="76">
        <f t="shared" si="45"/>
        <v>0</v>
      </c>
      <c r="AW177" s="76">
        <f t="shared" si="33"/>
        <v>21</v>
      </c>
      <c r="AX177" s="137">
        <f t="shared" si="38"/>
        <v>0</v>
      </c>
      <c r="AY177" s="137">
        <f t="shared" si="39"/>
        <v>21</v>
      </c>
      <c r="AZ177" s="134">
        <f t="shared" si="40"/>
        <v>0</v>
      </c>
      <c r="BA177" s="134">
        <f t="shared" si="41"/>
        <v>21</v>
      </c>
      <c r="BB177" s="77">
        <f t="shared" si="34"/>
        <v>0</v>
      </c>
      <c r="BC177" s="77">
        <f t="shared" si="42"/>
        <v>21</v>
      </c>
    </row>
    <row r="178" spans="1:55" ht="15" thickBot="1">
      <c r="A178" s="83"/>
      <c r="B178" s="83"/>
      <c r="C178" s="84"/>
      <c r="D178" s="84"/>
      <c r="E178" s="84"/>
      <c r="F178" s="26" t="str">
        <f>IF(E178&gt;0,(VLOOKUP(E178,Calc!$C$8:$D$31,2)),"0")</f>
        <v>0</v>
      </c>
      <c r="G178" s="84"/>
      <c r="H178" s="4" t="str">
        <f>IF(G178&gt;0,(VLOOKUP(G178,Calc!$H$8:$I$31,2)),"0")</f>
        <v>0</v>
      </c>
      <c r="I178" s="84"/>
      <c r="J178" s="4" t="str">
        <f>IF(I178&gt;0,(VLOOKUP(I178,Calc!$M$8:$N$31,2)),"0")</f>
        <v>0</v>
      </c>
      <c r="K178" s="84"/>
      <c r="L178" s="4" t="str">
        <f>IF(K178&gt;0,(VLOOKUP(K178,Calc!$R$8:$S$31,2)),"0")</f>
        <v>0</v>
      </c>
      <c r="M178" s="84"/>
      <c r="N178" s="4" t="str">
        <f>IF(M178&gt;0,(VLOOKUP(M178,Calc!$W$8:$X$31,2)),"0")</f>
        <v>0</v>
      </c>
      <c r="O178" s="84"/>
      <c r="P178" s="4" t="str">
        <f>IF(O178&gt;0,(VLOOKUP(O178,Calc!$AB$8:$AC$31,2)),"0")</f>
        <v>0</v>
      </c>
      <c r="Q178" s="84"/>
      <c r="R178" s="4" t="str">
        <f>IF(Q178&gt;0,(VLOOKUP(Q178,Calc!$AG$8:$AH$31,2)),"0")</f>
        <v>0</v>
      </c>
      <c r="S178" s="84"/>
      <c r="T178" s="4" t="str">
        <f>IF(S178&gt;0,(VLOOKUP(S178,Calc!$AL$8:$AM$31,2)),"0")</f>
        <v>0</v>
      </c>
      <c r="U178" s="84"/>
      <c r="V178" s="4" t="str">
        <f>IF(U178&gt;0,(VLOOKUP(U178,Calc!$AQ$8:$AR$31,2)),"0")</f>
        <v>0</v>
      </c>
      <c r="W178" s="84"/>
      <c r="X178" s="4" t="str">
        <f>IF(W178&gt;0,(VLOOKUP(W178,Calc!$AV$8:$AW$31,2)),"0")</f>
        <v>0</v>
      </c>
      <c r="Y178" s="84"/>
      <c r="Z178" s="4" t="str">
        <f>IF(Y178&gt;0,(VLOOKUP(Y178,Calc!$BA$8:$BB$31,2)),"0")</f>
        <v>0</v>
      </c>
      <c r="AA178" s="84"/>
      <c r="AB178" s="4" t="str">
        <f>IF(AA178&gt;0,(VLOOKUP(AA178,Calc!$BF$8:$BG$31,2)),"0")</f>
        <v>0</v>
      </c>
      <c r="AC178" s="84"/>
      <c r="AD178" s="4" t="str">
        <f>IF(AC178&gt;0,(VLOOKUP(AC178,Calc!$BK$8:$BL$31,2)),"0")</f>
        <v>0</v>
      </c>
      <c r="AE178" s="84"/>
      <c r="AF178" s="84"/>
      <c r="AG178" s="84"/>
      <c r="AH178" s="84"/>
      <c r="AI178" s="24" t="str">
        <f t="shared" si="43"/>
        <v>0</v>
      </c>
      <c r="AJ178" s="84"/>
      <c r="AK178" s="84"/>
      <c r="AL178" s="84"/>
      <c r="AM178" s="84"/>
      <c r="AN178" s="24" t="str">
        <f t="shared" si="44"/>
        <v>0</v>
      </c>
      <c r="AO178" s="74">
        <f t="shared" si="32"/>
        <v>0</v>
      </c>
      <c r="AP178" s="84"/>
      <c r="AQ178" s="84"/>
      <c r="AR178" s="84"/>
      <c r="AS178" s="84"/>
      <c r="AT178" s="75">
        <f t="shared" si="35"/>
        <v>0</v>
      </c>
      <c r="AU178" s="75">
        <f t="shared" si="36"/>
        <v>21</v>
      </c>
      <c r="AV178" s="76">
        <f t="shared" si="45"/>
        <v>0</v>
      </c>
      <c r="AW178" s="76">
        <f t="shared" si="33"/>
        <v>21</v>
      </c>
      <c r="AX178" s="137">
        <f t="shared" si="38"/>
        <v>0</v>
      </c>
      <c r="AY178" s="137">
        <f t="shared" si="39"/>
        <v>21</v>
      </c>
      <c r="AZ178" s="134">
        <f t="shared" si="40"/>
        <v>0</v>
      </c>
      <c r="BA178" s="134">
        <f t="shared" si="41"/>
        <v>21</v>
      </c>
      <c r="BB178" s="77">
        <f t="shared" si="34"/>
        <v>0</v>
      </c>
      <c r="BC178" s="77">
        <f t="shared" si="42"/>
        <v>21</v>
      </c>
    </row>
    <row r="179" spans="1:55" ht="15" thickBot="1">
      <c r="A179" s="83"/>
      <c r="B179" s="83"/>
      <c r="C179" s="84"/>
      <c r="D179" s="84"/>
      <c r="E179" s="84"/>
      <c r="F179" s="26" t="str">
        <f>IF(E179&gt;0,(VLOOKUP(E179,Calc!$C$8:$D$31,2)),"0")</f>
        <v>0</v>
      </c>
      <c r="G179" s="84"/>
      <c r="H179" s="4" t="str">
        <f>IF(G179&gt;0,(VLOOKUP(G179,Calc!$H$8:$I$31,2)),"0")</f>
        <v>0</v>
      </c>
      <c r="I179" s="84"/>
      <c r="J179" s="4" t="str">
        <f>IF(I179&gt;0,(VLOOKUP(I179,Calc!$M$8:$N$31,2)),"0")</f>
        <v>0</v>
      </c>
      <c r="K179" s="84"/>
      <c r="L179" s="4" t="str">
        <f>IF(K179&gt;0,(VLOOKUP(K179,Calc!$R$8:$S$31,2)),"0")</f>
        <v>0</v>
      </c>
      <c r="M179" s="84"/>
      <c r="N179" s="4" t="str">
        <f>IF(M179&gt;0,(VLOOKUP(M179,Calc!$W$8:$X$31,2)),"0")</f>
        <v>0</v>
      </c>
      <c r="O179" s="84"/>
      <c r="P179" s="4" t="str">
        <f>IF(O179&gt;0,(VLOOKUP(O179,Calc!$AB$8:$AC$31,2)),"0")</f>
        <v>0</v>
      </c>
      <c r="Q179" s="84"/>
      <c r="R179" s="4" t="str">
        <f>IF(Q179&gt;0,(VLOOKUP(Q179,Calc!$AG$8:$AH$31,2)),"0")</f>
        <v>0</v>
      </c>
      <c r="S179" s="84"/>
      <c r="T179" s="4" t="str">
        <f>IF(S179&gt;0,(VLOOKUP(S179,Calc!$AL$8:$AM$31,2)),"0")</f>
        <v>0</v>
      </c>
      <c r="U179" s="84"/>
      <c r="V179" s="4" t="str">
        <f>IF(U179&gt;0,(VLOOKUP(U179,Calc!$AQ$8:$AR$31,2)),"0")</f>
        <v>0</v>
      </c>
      <c r="W179" s="84"/>
      <c r="X179" s="4" t="str">
        <f>IF(W179&gt;0,(VLOOKUP(W179,Calc!$AV$8:$AW$31,2)),"0")</f>
        <v>0</v>
      </c>
      <c r="Y179" s="84"/>
      <c r="Z179" s="4" t="str">
        <f>IF(Y179&gt;0,(VLOOKUP(Y179,Calc!$BA$8:$BB$31,2)),"0")</f>
        <v>0</v>
      </c>
      <c r="AA179" s="84"/>
      <c r="AB179" s="4" t="str">
        <f>IF(AA179&gt;0,(VLOOKUP(AA179,Calc!$BF$8:$BG$31,2)),"0")</f>
        <v>0</v>
      </c>
      <c r="AC179" s="84"/>
      <c r="AD179" s="4" t="str">
        <f>IF(AC179&gt;0,(VLOOKUP(AC179,Calc!$BK$8:$BL$31,2)),"0")</f>
        <v>0</v>
      </c>
      <c r="AE179" s="84"/>
      <c r="AF179" s="84"/>
      <c r="AG179" s="84"/>
      <c r="AH179" s="84"/>
      <c r="AI179" s="24" t="str">
        <f t="shared" si="43"/>
        <v>0</v>
      </c>
      <c r="AJ179" s="84"/>
      <c r="AK179" s="84"/>
      <c r="AL179" s="84"/>
      <c r="AM179" s="84"/>
      <c r="AN179" s="24" t="str">
        <f t="shared" si="44"/>
        <v>0</v>
      </c>
      <c r="AO179" s="74">
        <f t="shared" si="32"/>
        <v>0</v>
      </c>
      <c r="AP179" s="84"/>
      <c r="AQ179" s="84"/>
      <c r="AR179" s="84"/>
      <c r="AS179" s="84"/>
      <c r="AT179" s="75">
        <f t="shared" si="35"/>
        <v>0</v>
      </c>
      <c r="AU179" s="75">
        <f t="shared" si="36"/>
        <v>21</v>
      </c>
      <c r="AV179" s="76">
        <f t="shared" si="45"/>
        <v>0</v>
      </c>
      <c r="AW179" s="76">
        <f t="shared" si="33"/>
        <v>21</v>
      </c>
      <c r="AX179" s="137">
        <f t="shared" si="38"/>
        <v>0</v>
      </c>
      <c r="AY179" s="137">
        <f t="shared" si="39"/>
        <v>21</v>
      </c>
      <c r="AZ179" s="134">
        <f t="shared" si="40"/>
        <v>0</v>
      </c>
      <c r="BA179" s="134">
        <f t="shared" si="41"/>
        <v>21</v>
      </c>
      <c r="BB179" s="77">
        <f t="shared" si="34"/>
        <v>0</v>
      </c>
      <c r="BC179" s="77">
        <f t="shared" si="42"/>
        <v>21</v>
      </c>
    </row>
    <row r="180" spans="1:55" ht="15" thickBot="1">
      <c r="A180" s="83"/>
      <c r="B180" s="83"/>
      <c r="C180" s="84"/>
      <c r="D180" s="84"/>
      <c r="E180" s="84"/>
      <c r="F180" s="26" t="str">
        <f>IF(E180&gt;0,(VLOOKUP(E180,Calc!$C$8:$D$31,2)),"0")</f>
        <v>0</v>
      </c>
      <c r="G180" s="84"/>
      <c r="H180" s="4" t="str">
        <f>IF(G180&gt;0,(VLOOKUP(G180,Calc!$H$8:$I$31,2)),"0")</f>
        <v>0</v>
      </c>
      <c r="I180" s="84"/>
      <c r="J180" s="4" t="str">
        <f>IF(I180&gt;0,(VLOOKUP(I180,Calc!$M$8:$N$31,2)),"0")</f>
        <v>0</v>
      </c>
      <c r="K180" s="84"/>
      <c r="L180" s="4" t="str">
        <f>IF(K180&gt;0,(VLOOKUP(K180,Calc!$R$8:$S$31,2)),"0")</f>
        <v>0</v>
      </c>
      <c r="M180" s="84"/>
      <c r="N180" s="4" t="str">
        <f>IF(M180&gt;0,(VLOOKUP(M180,Calc!$W$8:$X$31,2)),"0")</f>
        <v>0</v>
      </c>
      <c r="O180" s="84"/>
      <c r="P180" s="4" t="str">
        <f>IF(O180&gt;0,(VLOOKUP(O180,Calc!$AB$8:$AC$31,2)),"0")</f>
        <v>0</v>
      </c>
      <c r="Q180" s="84"/>
      <c r="R180" s="4" t="str">
        <f>IF(Q180&gt;0,(VLOOKUP(Q180,Calc!$AG$8:$AH$31,2)),"0")</f>
        <v>0</v>
      </c>
      <c r="S180" s="84"/>
      <c r="T180" s="4" t="str">
        <f>IF(S180&gt;0,(VLOOKUP(S180,Calc!$AL$8:$AM$31,2)),"0")</f>
        <v>0</v>
      </c>
      <c r="U180" s="84"/>
      <c r="V180" s="4" t="str">
        <f>IF(U180&gt;0,(VLOOKUP(U180,Calc!$AQ$8:$AR$31,2)),"0")</f>
        <v>0</v>
      </c>
      <c r="W180" s="84"/>
      <c r="X180" s="4" t="str">
        <f>IF(W180&gt;0,(VLOOKUP(W180,Calc!$AV$8:$AW$31,2)),"0")</f>
        <v>0</v>
      </c>
      <c r="Y180" s="84"/>
      <c r="Z180" s="4" t="str">
        <f>IF(Y180&gt;0,(VLOOKUP(Y180,Calc!$BA$8:$BB$31,2)),"0")</f>
        <v>0</v>
      </c>
      <c r="AA180" s="84"/>
      <c r="AB180" s="4" t="str">
        <f>IF(AA180&gt;0,(VLOOKUP(AA180,Calc!$BF$8:$BG$31,2)),"0")</f>
        <v>0</v>
      </c>
      <c r="AC180" s="84"/>
      <c r="AD180" s="4" t="str">
        <f>IF(AC180&gt;0,(VLOOKUP(AC180,Calc!$BK$8:$BL$31,2)),"0")</f>
        <v>0</v>
      </c>
      <c r="AE180" s="84"/>
      <c r="AF180" s="84"/>
      <c r="AG180" s="84"/>
      <c r="AH180" s="84"/>
      <c r="AI180" s="24" t="str">
        <f t="shared" si="43"/>
        <v>0</v>
      </c>
      <c r="AJ180" s="84"/>
      <c r="AK180" s="84"/>
      <c r="AL180" s="84"/>
      <c r="AM180" s="84"/>
      <c r="AN180" s="24" t="str">
        <f t="shared" si="44"/>
        <v>0</v>
      </c>
      <c r="AO180" s="74">
        <f t="shared" si="32"/>
        <v>0</v>
      </c>
      <c r="AP180" s="84"/>
      <c r="AQ180" s="84"/>
      <c r="AR180" s="84"/>
      <c r="AS180" s="84"/>
      <c r="AT180" s="75">
        <f t="shared" si="35"/>
        <v>0</v>
      </c>
      <c r="AU180" s="75">
        <f t="shared" si="36"/>
        <v>21</v>
      </c>
      <c r="AV180" s="76">
        <f t="shared" si="45"/>
        <v>0</v>
      </c>
      <c r="AW180" s="76">
        <f t="shared" si="33"/>
        <v>21</v>
      </c>
      <c r="AX180" s="137">
        <f t="shared" si="38"/>
        <v>0</v>
      </c>
      <c r="AY180" s="137">
        <f t="shared" si="39"/>
        <v>21</v>
      </c>
      <c r="AZ180" s="134">
        <f t="shared" si="40"/>
        <v>0</v>
      </c>
      <c r="BA180" s="134">
        <f t="shared" si="41"/>
        <v>21</v>
      </c>
      <c r="BB180" s="77">
        <f t="shared" si="34"/>
        <v>0</v>
      </c>
      <c r="BC180" s="77">
        <f t="shared" si="42"/>
        <v>21</v>
      </c>
    </row>
    <row r="181" spans="1:55" ht="15" thickBot="1">
      <c r="A181" s="83"/>
      <c r="B181" s="83"/>
      <c r="C181" s="84"/>
      <c r="D181" s="84"/>
      <c r="E181" s="84"/>
      <c r="F181" s="26" t="str">
        <f>IF(E181&gt;0,(VLOOKUP(E181,Calc!$C$8:$D$31,2)),"0")</f>
        <v>0</v>
      </c>
      <c r="G181" s="84"/>
      <c r="H181" s="4" t="str">
        <f>IF(G181&gt;0,(VLOOKUP(G181,Calc!$H$8:$I$31,2)),"0")</f>
        <v>0</v>
      </c>
      <c r="I181" s="84"/>
      <c r="J181" s="4" t="str">
        <f>IF(I181&gt;0,(VLOOKUP(I181,Calc!$M$8:$N$31,2)),"0")</f>
        <v>0</v>
      </c>
      <c r="K181" s="84"/>
      <c r="L181" s="4" t="str">
        <f>IF(K181&gt;0,(VLOOKUP(K181,Calc!$R$8:$S$31,2)),"0")</f>
        <v>0</v>
      </c>
      <c r="M181" s="84"/>
      <c r="N181" s="4" t="str">
        <f>IF(M181&gt;0,(VLOOKUP(M181,Calc!$W$8:$X$31,2)),"0")</f>
        <v>0</v>
      </c>
      <c r="O181" s="84"/>
      <c r="P181" s="4" t="str">
        <f>IF(O181&gt;0,(VLOOKUP(O181,Calc!$AB$8:$AC$31,2)),"0")</f>
        <v>0</v>
      </c>
      <c r="Q181" s="84"/>
      <c r="R181" s="4" t="str">
        <f>IF(Q181&gt;0,(VLOOKUP(Q181,Calc!$AG$8:$AH$31,2)),"0")</f>
        <v>0</v>
      </c>
      <c r="S181" s="84"/>
      <c r="T181" s="4" t="str">
        <f>IF(S181&gt;0,(VLOOKUP(S181,Calc!$AL$8:$AM$31,2)),"0")</f>
        <v>0</v>
      </c>
      <c r="U181" s="84"/>
      <c r="V181" s="4" t="str">
        <f>IF(U181&gt;0,(VLOOKUP(U181,Calc!$AQ$8:$AR$31,2)),"0")</f>
        <v>0</v>
      </c>
      <c r="W181" s="84"/>
      <c r="X181" s="4" t="str">
        <f>IF(W181&gt;0,(VLOOKUP(W181,Calc!$AV$8:$AW$31,2)),"0")</f>
        <v>0</v>
      </c>
      <c r="Y181" s="84"/>
      <c r="Z181" s="4" t="str">
        <f>IF(Y181&gt;0,(VLOOKUP(Y181,Calc!$BA$8:$BB$31,2)),"0")</f>
        <v>0</v>
      </c>
      <c r="AA181" s="84"/>
      <c r="AB181" s="4" t="str">
        <f>IF(AA181&gt;0,(VLOOKUP(AA181,Calc!$BF$8:$BG$31,2)),"0")</f>
        <v>0</v>
      </c>
      <c r="AC181" s="84"/>
      <c r="AD181" s="4" t="str">
        <f>IF(AC181&gt;0,(VLOOKUP(AC181,Calc!$BK$8:$BL$31,2)),"0")</f>
        <v>0</v>
      </c>
      <c r="AE181" s="84"/>
      <c r="AF181" s="84"/>
      <c r="AG181" s="84"/>
      <c r="AH181" s="84"/>
      <c r="AI181" s="24" t="str">
        <f t="shared" si="43"/>
        <v>0</v>
      </c>
      <c r="AJ181" s="84"/>
      <c r="AK181" s="84"/>
      <c r="AL181" s="84"/>
      <c r="AM181" s="84"/>
      <c r="AN181" s="24" t="str">
        <f t="shared" si="44"/>
        <v>0</v>
      </c>
      <c r="AO181" s="74">
        <f t="shared" si="32"/>
        <v>0</v>
      </c>
      <c r="AP181" s="84"/>
      <c r="AQ181" s="84"/>
      <c r="AR181" s="84"/>
      <c r="AS181" s="84"/>
      <c r="AT181" s="75">
        <f t="shared" si="35"/>
        <v>0</v>
      </c>
      <c r="AU181" s="75">
        <f t="shared" si="36"/>
        <v>21</v>
      </c>
      <c r="AV181" s="76">
        <f t="shared" si="45"/>
        <v>0</v>
      </c>
      <c r="AW181" s="76">
        <f t="shared" si="33"/>
        <v>21</v>
      </c>
      <c r="AX181" s="137">
        <f t="shared" si="38"/>
        <v>0</v>
      </c>
      <c r="AY181" s="137">
        <f t="shared" si="39"/>
        <v>21</v>
      </c>
      <c r="AZ181" s="134">
        <f t="shared" si="40"/>
        <v>0</v>
      </c>
      <c r="BA181" s="134">
        <f t="shared" si="41"/>
        <v>21</v>
      </c>
      <c r="BB181" s="77">
        <f t="shared" si="34"/>
        <v>0</v>
      </c>
      <c r="BC181" s="77">
        <f t="shared" si="42"/>
        <v>21</v>
      </c>
    </row>
    <row r="182" spans="1:55" ht="15" thickBot="1">
      <c r="A182" s="83"/>
      <c r="B182" s="83"/>
      <c r="C182" s="84"/>
      <c r="D182" s="84"/>
      <c r="E182" s="84"/>
      <c r="F182" s="26" t="str">
        <f>IF(E182&gt;0,(VLOOKUP(E182,Calc!$C$8:$D$31,2)),"0")</f>
        <v>0</v>
      </c>
      <c r="G182" s="84"/>
      <c r="H182" s="4" t="str">
        <f>IF(G182&gt;0,(VLOOKUP(G182,Calc!$H$8:$I$31,2)),"0")</f>
        <v>0</v>
      </c>
      <c r="I182" s="84"/>
      <c r="J182" s="4" t="str">
        <f>IF(I182&gt;0,(VLOOKUP(I182,Calc!$M$8:$N$31,2)),"0")</f>
        <v>0</v>
      </c>
      <c r="K182" s="84"/>
      <c r="L182" s="4" t="str">
        <f>IF(K182&gt;0,(VLOOKUP(K182,Calc!$R$8:$S$31,2)),"0")</f>
        <v>0</v>
      </c>
      <c r="M182" s="84"/>
      <c r="N182" s="4" t="str">
        <f>IF(M182&gt;0,(VLOOKUP(M182,Calc!$W$8:$X$31,2)),"0")</f>
        <v>0</v>
      </c>
      <c r="O182" s="84"/>
      <c r="P182" s="4" t="str">
        <f>IF(O182&gt;0,(VLOOKUP(O182,Calc!$AB$8:$AC$31,2)),"0")</f>
        <v>0</v>
      </c>
      <c r="Q182" s="84"/>
      <c r="R182" s="4" t="str">
        <f>IF(Q182&gt;0,(VLOOKUP(Q182,Calc!$AG$8:$AH$31,2)),"0")</f>
        <v>0</v>
      </c>
      <c r="S182" s="84"/>
      <c r="T182" s="4" t="str">
        <f>IF(S182&gt;0,(VLOOKUP(S182,Calc!$AL$8:$AM$31,2)),"0")</f>
        <v>0</v>
      </c>
      <c r="U182" s="84"/>
      <c r="V182" s="4" t="str">
        <f>IF(U182&gt;0,(VLOOKUP(U182,Calc!$AQ$8:$AR$31,2)),"0")</f>
        <v>0</v>
      </c>
      <c r="W182" s="84"/>
      <c r="X182" s="4" t="str">
        <f>IF(W182&gt;0,(VLOOKUP(W182,Calc!$AV$8:$AW$31,2)),"0")</f>
        <v>0</v>
      </c>
      <c r="Y182" s="84"/>
      <c r="Z182" s="4" t="str">
        <f>IF(Y182&gt;0,(VLOOKUP(Y182,Calc!$BA$8:$BB$31,2)),"0")</f>
        <v>0</v>
      </c>
      <c r="AA182" s="84"/>
      <c r="AB182" s="4" t="str">
        <f>IF(AA182&gt;0,(VLOOKUP(AA182,Calc!$BF$8:$BG$31,2)),"0")</f>
        <v>0</v>
      </c>
      <c r="AC182" s="84"/>
      <c r="AD182" s="4" t="str">
        <f>IF(AC182&gt;0,(VLOOKUP(AC182,Calc!$BK$8:$BL$31,2)),"0")</f>
        <v>0</v>
      </c>
      <c r="AE182" s="84"/>
      <c r="AF182" s="84"/>
      <c r="AG182" s="84"/>
      <c r="AH182" s="84"/>
      <c r="AI182" s="24" t="str">
        <f t="shared" si="43"/>
        <v>0</v>
      </c>
      <c r="AJ182" s="84"/>
      <c r="AK182" s="84"/>
      <c r="AL182" s="84"/>
      <c r="AM182" s="84"/>
      <c r="AN182" s="24" t="str">
        <f t="shared" si="44"/>
        <v>0</v>
      </c>
      <c r="AO182" s="74">
        <f t="shared" si="32"/>
        <v>0</v>
      </c>
      <c r="AP182" s="84"/>
      <c r="AQ182" s="84"/>
      <c r="AR182" s="84"/>
      <c r="AS182" s="84"/>
      <c r="AT182" s="75">
        <f t="shared" si="35"/>
        <v>0</v>
      </c>
      <c r="AU182" s="75">
        <f t="shared" si="36"/>
        <v>21</v>
      </c>
      <c r="AV182" s="76">
        <f t="shared" si="45"/>
        <v>0</v>
      </c>
      <c r="AW182" s="76">
        <f t="shared" si="33"/>
        <v>21</v>
      </c>
      <c r="AX182" s="137">
        <f t="shared" si="38"/>
        <v>0</v>
      </c>
      <c r="AY182" s="137">
        <f t="shared" si="39"/>
        <v>21</v>
      </c>
      <c r="AZ182" s="134">
        <f t="shared" si="40"/>
        <v>0</v>
      </c>
      <c r="BA182" s="134">
        <f t="shared" si="41"/>
        <v>21</v>
      </c>
      <c r="BB182" s="77">
        <f t="shared" si="34"/>
        <v>0</v>
      </c>
      <c r="BC182" s="77">
        <f t="shared" si="42"/>
        <v>21</v>
      </c>
    </row>
    <row r="183" spans="1:55" ht="15" thickBot="1">
      <c r="A183" s="83"/>
      <c r="B183" s="83"/>
      <c r="C183" s="84"/>
      <c r="D183" s="84"/>
      <c r="E183" s="84"/>
      <c r="F183" s="26" t="str">
        <f>IF(E183&gt;0,(VLOOKUP(E183,Calc!$C$8:$D$31,2)),"0")</f>
        <v>0</v>
      </c>
      <c r="G183" s="84"/>
      <c r="H183" s="4" t="str">
        <f>IF(G183&gt;0,(VLOOKUP(G183,Calc!$H$8:$I$31,2)),"0")</f>
        <v>0</v>
      </c>
      <c r="I183" s="84"/>
      <c r="J183" s="4" t="str">
        <f>IF(I183&gt;0,(VLOOKUP(I183,Calc!$M$8:$N$31,2)),"0")</f>
        <v>0</v>
      </c>
      <c r="K183" s="84"/>
      <c r="L183" s="4" t="str">
        <f>IF(K183&gt;0,(VLOOKUP(K183,Calc!$R$8:$S$31,2)),"0")</f>
        <v>0</v>
      </c>
      <c r="M183" s="84"/>
      <c r="N183" s="4" t="str">
        <f>IF(M183&gt;0,(VLOOKUP(M183,Calc!$W$8:$X$31,2)),"0")</f>
        <v>0</v>
      </c>
      <c r="O183" s="84"/>
      <c r="P183" s="4" t="str">
        <f>IF(O183&gt;0,(VLOOKUP(O183,Calc!$AB$8:$AC$31,2)),"0")</f>
        <v>0</v>
      </c>
      <c r="Q183" s="84"/>
      <c r="R183" s="4" t="str">
        <f>IF(Q183&gt;0,(VLOOKUP(Q183,Calc!$AG$8:$AH$31,2)),"0")</f>
        <v>0</v>
      </c>
      <c r="S183" s="84"/>
      <c r="T183" s="4" t="str">
        <f>IF(S183&gt;0,(VLOOKUP(S183,Calc!$AL$8:$AM$31,2)),"0")</f>
        <v>0</v>
      </c>
      <c r="U183" s="84"/>
      <c r="V183" s="4" t="str">
        <f>IF(U183&gt;0,(VLOOKUP(U183,Calc!$AQ$8:$AR$31,2)),"0")</f>
        <v>0</v>
      </c>
      <c r="W183" s="84"/>
      <c r="X183" s="4" t="str">
        <f>IF(W183&gt;0,(VLOOKUP(W183,Calc!$AV$8:$AW$31,2)),"0")</f>
        <v>0</v>
      </c>
      <c r="Y183" s="84"/>
      <c r="Z183" s="4" t="str">
        <f>IF(Y183&gt;0,(VLOOKUP(Y183,Calc!$BA$8:$BB$31,2)),"0")</f>
        <v>0</v>
      </c>
      <c r="AA183" s="84"/>
      <c r="AB183" s="4" t="str">
        <f>IF(AA183&gt;0,(VLOOKUP(AA183,Calc!$BF$8:$BG$31,2)),"0")</f>
        <v>0</v>
      </c>
      <c r="AC183" s="84"/>
      <c r="AD183" s="4" t="str">
        <f>IF(AC183&gt;0,(VLOOKUP(AC183,Calc!$BK$8:$BL$31,2)),"0")</f>
        <v>0</v>
      </c>
      <c r="AE183" s="84"/>
      <c r="AF183" s="84"/>
      <c r="AG183" s="84"/>
      <c r="AH183" s="84"/>
      <c r="AI183" s="24" t="str">
        <f t="shared" si="43"/>
        <v>0</v>
      </c>
      <c r="AJ183" s="84"/>
      <c r="AK183" s="84"/>
      <c r="AL183" s="84"/>
      <c r="AM183" s="84"/>
      <c r="AN183" s="24" t="str">
        <f t="shared" si="44"/>
        <v>0</v>
      </c>
      <c r="AO183" s="74">
        <f t="shared" si="32"/>
        <v>0</v>
      </c>
      <c r="AP183" s="84"/>
      <c r="AQ183" s="84"/>
      <c r="AR183" s="84"/>
      <c r="AS183" s="84"/>
      <c r="AT183" s="75">
        <f t="shared" si="35"/>
        <v>0</v>
      </c>
      <c r="AU183" s="75">
        <f t="shared" si="36"/>
        <v>21</v>
      </c>
      <c r="AV183" s="76">
        <f t="shared" si="45"/>
        <v>0</v>
      </c>
      <c r="AW183" s="76">
        <f t="shared" si="33"/>
        <v>21</v>
      </c>
      <c r="AX183" s="137">
        <f t="shared" si="38"/>
        <v>0</v>
      </c>
      <c r="AY183" s="137">
        <f t="shared" si="39"/>
        <v>21</v>
      </c>
      <c r="AZ183" s="134">
        <f t="shared" si="40"/>
        <v>0</v>
      </c>
      <c r="BA183" s="134">
        <f t="shared" si="41"/>
        <v>21</v>
      </c>
      <c r="BB183" s="77">
        <f t="shared" si="34"/>
        <v>0</v>
      </c>
      <c r="BC183" s="77">
        <f t="shared" si="42"/>
        <v>21</v>
      </c>
    </row>
    <row r="184" spans="1:55" ht="15" thickBot="1">
      <c r="A184" s="83"/>
      <c r="B184" s="83"/>
      <c r="C184" s="84"/>
      <c r="D184" s="84"/>
      <c r="E184" s="84"/>
      <c r="F184" s="26" t="str">
        <f>IF(E184&gt;0,(VLOOKUP(E184,Calc!$C$8:$D$31,2)),"0")</f>
        <v>0</v>
      </c>
      <c r="G184" s="84"/>
      <c r="H184" s="4" t="str">
        <f>IF(G184&gt;0,(VLOOKUP(G184,Calc!$H$8:$I$31,2)),"0")</f>
        <v>0</v>
      </c>
      <c r="I184" s="84"/>
      <c r="J184" s="4" t="str">
        <f>IF(I184&gt;0,(VLOOKUP(I184,Calc!$M$8:$N$31,2)),"0")</f>
        <v>0</v>
      </c>
      <c r="K184" s="84"/>
      <c r="L184" s="4" t="str">
        <f>IF(K184&gt;0,(VLOOKUP(K184,Calc!$R$8:$S$31,2)),"0")</f>
        <v>0</v>
      </c>
      <c r="M184" s="84"/>
      <c r="N184" s="4" t="str">
        <f>IF(M184&gt;0,(VLOOKUP(M184,Calc!$W$8:$X$31,2)),"0")</f>
        <v>0</v>
      </c>
      <c r="O184" s="84"/>
      <c r="P184" s="4" t="str">
        <f>IF(O184&gt;0,(VLOOKUP(O184,Calc!$AB$8:$AC$31,2)),"0")</f>
        <v>0</v>
      </c>
      <c r="Q184" s="84"/>
      <c r="R184" s="4" t="str">
        <f>IF(Q184&gt;0,(VLOOKUP(Q184,Calc!$AG$8:$AH$31,2)),"0")</f>
        <v>0</v>
      </c>
      <c r="S184" s="84"/>
      <c r="T184" s="4" t="str">
        <f>IF(S184&gt;0,(VLOOKUP(S184,Calc!$AL$8:$AM$31,2)),"0")</f>
        <v>0</v>
      </c>
      <c r="U184" s="84"/>
      <c r="V184" s="4" t="str">
        <f>IF(U184&gt;0,(VLOOKUP(U184,Calc!$AQ$8:$AR$31,2)),"0")</f>
        <v>0</v>
      </c>
      <c r="W184" s="84"/>
      <c r="X184" s="4" t="str">
        <f>IF(W184&gt;0,(VLOOKUP(W184,Calc!$AV$8:$AW$31,2)),"0")</f>
        <v>0</v>
      </c>
      <c r="Y184" s="84"/>
      <c r="Z184" s="4" t="str">
        <f>IF(Y184&gt;0,(VLOOKUP(Y184,Calc!$BA$8:$BB$31,2)),"0")</f>
        <v>0</v>
      </c>
      <c r="AA184" s="84"/>
      <c r="AB184" s="4" t="str">
        <f>IF(AA184&gt;0,(VLOOKUP(AA184,Calc!$BF$8:$BG$31,2)),"0")</f>
        <v>0</v>
      </c>
      <c r="AC184" s="84"/>
      <c r="AD184" s="4" t="str">
        <f>IF(AC184&gt;0,(VLOOKUP(AC184,Calc!$BK$8:$BL$31,2)),"0")</f>
        <v>0</v>
      </c>
      <c r="AE184" s="84"/>
      <c r="AF184" s="84"/>
      <c r="AG184" s="84"/>
      <c r="AH184" s="84"/>
      <c r="AI184" s="24" t="str">
        <f t="shared" si="43"/>
        <v>0</v>
      </c>
      <c r="AJ184" s="84"/>
      <c r="AK184" s="84"/>
      <c r="AL184" s="84"/>
      <c r="AM184" s="84"/>
      <c r="AN184" s="24" t="str">
        <f t="shared" si="44"/>
        <v>0</v>
      </c>
      <c r="AO184" s="74">
        <f t="shared" si="32"/>
        <v>0</v>
      </c>
      <c r="AP184" s="84"/>
      <c r="AQ184" s="84"/>
      <c r="AR184" s="84"/>
      <c r="AS184" s="84"/>
      <c r="AT184" s="75">
        <f t="shared" si="35"/>
        <v>0</v>
      </c>
      <c r="AU184" s="75">
        <f t="shared" si="36"/>
        <v>21</v>
      </c>
      <c r="AV184" s="76">
        <f t="shared" si="45"/>
        <v>0</v>
      </c>
      <c r="AW184" s="76">
        <f t="shared" si="33"/>
        <v>21</v>
      </c>
      <c r="AX184" s="137">
        <f t="shared" si="38"/>
        <v>0</v>
      </c>
      <c r="AY184" s="137">
        <f t="shared" si="39"/>
        <v>21</v>
      </c>
      <c r="AZ184" s="134">
        <f t="shared" si="40"/>
        <v>0</v>
      </c>
      <c r="BA184" s="134">
        <f t="shared" si="41"/>
        <v>21</v>
      </c>
      <c r="BB184" s="77">
        <f t="shared" si="34"/>
        <v>0</v>
      </c>
      <c r="BC184" s="77">
        <f t="shared" si="42"/>
        <v>21</v>
      </c>
    </row>
    <row r="185" spans="1:55" ht="15" thickBot="1">
      <c r="A185" s="83"/>
      <c r="B185" s="83"/>
      <c r="C185" s="84"/>
      <c r="D185" s="84"/>
      <c r="E185" s="84"/>
      <c r="F185" s="26" t="str">
        <f>IF(E185&gt;0,(VLOOKUP(E185,Calc!$C$8:$D$31,2)),"0")</f>
        <v>0</v>
      </c>
      <c r="G185" s="84"/>
      <c r="H185" s="4" t="str">
        <f>IF(G185&gt;0,(VLOOKUP(G185,Calc!$H$8:$I$31,2)),"0")</f>
        <v>0</v>
      </c>
      <c r="I185" s="84"/>
      <c r="J185" s="4" t="str">
        <f>IF(I185&gt;0,(VLOOKUP(I185,Calc!$M$8:$N$31,2)),"0")</f>
        <v>0</v>
      </c>
      <c r="K185" s="84"/>
      <c r="L185" s="4" t="str">
        <f>IF(K185&gt;0,(VLOOKUP(K185,Calc!$R$8:$S$31,2)),"0")</f>
        <v>0</v>
      </c>
      <c r="M185" s="84"/>
      <c r="N185" s="4" t="str">
        <f>IF(M185&gt;0,(VLOOKUP(M185,Calc!$W$8:$X$31,2)),"0")</f>
        <v>0</v>
      </c>
      <c r="O185" s="84"/>
      <c r="P185" s="4" t="str">
        <f>IF(O185&gt;0,(VLOOKUP(O185,Calc!$AB$8:$AC$31,2)),"0")</f>
        <v>0</v>
      </c>
      <c r="Q185" s="84"/>
      <c r="R185" s="4" t="str">
        <f>IF(Q185&gt;0,(VLOOKUP(Q185,Calc!$AG$8:$AH$31,2)),"0")</f>
        <v>0</v>
      </c>
      <c r="S185" s="84"/>
      <c r="T185" s="4" t="str">
        <f>IF(S185&gt;0,(VLOOKUP(S185,Calc!$AL$8:$AM$31,2)),"0")</f>
        <v>0</v>
      </c>
      <c r="U185" s="84"/>
      <c r="V185" s="4" t="str">
        <f>IF(U185&gt;0,(VLOOKUP(U185,Calc!$AQ$8:$AR$31,2)),"0")</f>
        <v>0</v>
      </c>
      <c r="W185" s="84"/>
      <c r="X185" s="4" t="str">
        <f>IF(W185&gt;0,(VLOOKUP(W185,Calc!$AV$8:$AW$31,2)),"0")</f>
        <v>0</v>
      </c>
      <c r="Y185" s="84"/>
      <c r="Z185" s="4" t="str">
        <f>IF(Y185&gt;0,(VLOOKUP(Y185,Calc!$BA$8:$BB$31,2)),"0")</f>
        <v>0</v>
      </c>
      <c r="AA185" s="84"/>
      <c r="AB185" s="4" t="str">
        <f>IF(AA185&gt;0,(VLOOKUP(AA185,Calc!$BF$8:$BG$31,2)),"0")</f>
        <v>0</v>
      </c>
      <c r="AC185" s="84"/>
      <c r="AD185" s="4" t="str">
        <f>IF(AC185&gt;0,(VLOOKUP(AC185,Calc!$BK$8:$BL$31,2)),"0")</f>
        <v>0</v>
      </c>
      <c r="AE185" s="84"/>
      <c r="AF185" s="84"/>
      <c r="AG185" s="84"/>
      <c r="AH185" s="84"/>
      <c r="AI185" s="24" t="str">
        <f t="shared" si="43"/>
        <v>0</v>
      </c>
      <c r="AJ185" s="84"/>
      <c r="AK185" s="84"/>
      <c r="AL185" s="84"/>
      <c r="AM185" s="84"/>
      <c r="AN185" s="24" t="str">
        <f t="shared" si="44"/>
        <v>0</v>
      </c>
      <c r="AO185" s="74">
        <f t="shared" si="32"/>
        <v>0</v>
      </c>
      <c r="AP185" s="84"/>
      <c r="AQ185" s="84"/>
      <c r="AR185" s="84"/>
      <c r="AS185" s="84"/>
      <c r="AT185" s="75">
        <f t="shared" si="35"/>
        <v>0</v>
      </c>
      <c r="AU185" s="75">
        <f t="shared" si="36"/>
        <v>21</v>
      </c>
      <c r="AV185" s="76">
        <f t="shared" si="45"/>
        <v>0</v>
      </c>
      <c r="AW185" s="76">
        <f t="shared" si="33"/>
        <v>21</v>
      </c>
      <c r="AX185" s="137">
        <f t="shared" si="38"/>
        <v>0</v>
      </c>
      <c r="AY185" s="137">
        <f t="shared" si="39"/>
        <v>21</v>
      </c>
      <c r="AZ185" s="134">
        <f t="shared" si="40"/>
        <v>0</v>
      </c>
      <c r="BA185" s="134">
        <f t="shared" si="41"/>
        <v>21</v>
      </c>
      <c r="BB185" s="77">
        <f t="shared" si="34"/>
        <v>0</v>
      </c>
      <c r="BC185" s="77">
        <f t="shared" si="42"/>
        <v>21</v>
      </c>
    </row>
    <row r="186" spans="1:55" ht="15" thickBot="1">
      <c r="A186" s="83"/>
      <c r="B186" s="83"/>
      <c r="C186" s="84"/>
      <c r="D186" s="84"/>
      <c r="E186" s="84"/>
      <c r="F186" s="26" t="str">
        <f>IF(E186&gt;0,(VLOOKUP(E186,Calc!$C$8:$D$31,2)),"0")</f>
        <v>0</v>
      </c>
      <c r="G186" s="84"/>
      <c r="H186" s="4" t="str">
        <f>IF(G186&gt;0,(VLOOKUP(G186,Calc!$H$8:$I$31,2)),"0")</f>
        <v>0</v>
      </c>
      <c r="I186" s="84"/>
      <c r="J186" s="4" t="str">
        <f>IF(I186&gt;0,(VLOOKUP(I186,Calc!$M$8:$N$31,2)),"0")</f>
        <v>0</v>
      </c>
      <c r="K186" s="84"/>
      <c r="L186" s="4" t="str">
        <f>IF(K186&gt;0,(VLOOKUP(K186,Calc!$R$8:$S$31,2)),"0")</f>
        <v>0</v>
      </c>
      <c r="M186" s="84"/>
      <c r="N186" s="4" t="str">
        <f>IF(M186&gt;0,(VLOOKUP(M186,Calc!$W$8:$X$31,2)),"0")</f>
        <v>0</v>
      </c>
      <c r="O186" s="84"/>
      <c r="P186" s="4" t="str">
        <f>IF(O186&gt;0,(VLOOKUP(O186,Calc!$AB$8:$AC$31,2)),"0")</f>
        <v>0</v>
      </c>
      <c r="Q186" s="84"/>
      <c r="R186" s="4" t="str">
        <f>IF(Q186&gt;0,(VLOOKUP(Q186,Calc!$AG$8:$AH$31,2)),"0")</f>
        <v>0</v>
      </c>
      <c r="S186" s="84"/>
      <c r="T186" s="4" t="str">
        <f>IF(S186&gt;0,(VLOOKUP(S186,Calc!$AL$8:$AM$31,2)),"0")</f>
        <v>0</v>
      </c>
      <c r="U186" s="84"/>
      <c r="V186" s="4" t="str">
        <f>IF(U186&gt;0,(VLOOKUP(U186,Calc!$AQ$8:$AR$31,2)),"0")</f>
        <v>0</v>
      </c>
      <c r="W186" s="84"/>
      <c r="X186" s="4" t="str">
        <f>IF(W186&gt;0,(VLOOKUP(W186,Calc!$AV$8:$AW$31,2)),"0")</f>
        <v>0</v>
      </c>
      <c r="Y186" s="84"/>
      <c r="Z186" s="4" t="str">
        <f>IF(Y186&gt;0,(VLOOKUP(Y186,Calc!$BA$8:$BB$31,2)),"0")</f>
        <v>0</v>
      </c>
      <c r="AA186" s="84"/>
      <c r="AB186" s="4" t="str">
        <f>IF(AA186&gt;0,(VLOOKUP(AA186,Calc!$BF$8:$BG$31,2)),"0")</f>
        <v>0</v>
      </c>
      <c r="AC186" s="84"/>
      <c r="AD186" s="4" t="str">
        <f>IF(AC186&gt;0,(VLOOKUP(AC186,Calc!$BK$8:$BL$31,2)),"0")</f>
        <v>0</v>
      </c>
      <c r="AE186" s="84"/>
      <c r="AF186" s="84"/>
      <c r="AG186" s="84"/>
      <c r="AH186" s="84"/>
      <c r="AI186" s="24" t="str">
        <f t="shared" si="43"/>
        <v>0</v>
      </c>
      <c r="AJ186" s="84"/>
      <c r="AK186" s="84"/>
      <c r="AL186" s="84"/>
      <c r="AM186" s="84"/>
      <c r="AN186" s="24" t="str">
        <f t="shared" si="44"/>
        <v>0</v>
      </c>
      <c r="AO186" s="74">
        <f t="shared" si="32"/>
        <v>0</v>
      </c>
      <c r="AP186" s="84"/>
      <c r="AQ186" s="84"/>
      <c r="AR186" s="84"/>
      <c r="AS186" s="84"/>
      <c r="AT186" s="75">
        <f t="shared" si="35"/>
        <v>0</v>
      </c>
      <c r="AU186" s="75">
        <f t="shared" si="36"/>
        <v>21</v>
      </c>
      <c r="AV186" s="76">
        <f t="shared" si="45"/>
        <v>0</v>
      </c>
      <c r="AW186" s="76">
        <f t="shared" si="33"/>
        <v>21</v>
      </c>
      <c r="AX186" s="137">
        <f t="shared" si="38"/>
        <v>0</v>
      </c>
      <c r="AY186" s="137">
        <f t="shared" si="39"/>
        <v>21</v>
      </c>
      <c r="AZ186" s="134">
        <f t="shared" si="40"/>
        <v>0</v>
      </c>
      <c r="BA186" s="134">
        <f t="shared" si="41"/>
        <v>21</v>
      </c>
      <c r="BB186" s="77">
        <f t="shared" si="34"/>
        <v>0</v>
      </c>
      <c r="BC186" s="77">
        <f t="shared" si="42"/>
        <v>21</v>
      </c>
    </row>
    <row r="187" spans="1:55" ht="15" thickBot="1">
      <c r="A187" s="83"/>
      <c r="B187" s="83"/>
      <c r="C187" s="84"/>
      <c r="D187" s="84"/>
      <c r="E187" s="84"/>
      <c r="F187" s="26" t="str">
        <f>IF(E187&gt;0,(VLOOKUP(E187,Calc!$C$8:$D$31,2)),"0")</f>
        <v>0</v>
      </c>
      <c r="G187" s="84"/>
      <c r="H187" s="4" t="str">
        <f>IF(G187&gt;0,(VLOOKUP(G187,Calc!$H$8:$I$31,2)),"0")</f>
        <v>0</v>
      </c>
      <c r="I187" s="84"/>
      <c r="J187" s="4" t="str">
        <f>IF(I187&gt;0,(VLOOKUP(I187,Calc!$M$8:$N$31,2)),"0")</f>
        <v>0</v>
      </c>
      <c r="K187" s="84"/>
      <c r="L187" s="4" t="str">
        <f>IF(K187&gt;0,(VLOOKUP(K187,Calc!$R$8:$S$31,2)),"0")</f>
        <v>0</v>
      </c>
      <c r="M187" s="84"/>
      <c r="N187" s="4" t="str">
        <f>IF(M187&gt;0,(VLOOKUP(M187,Calc!$W$8:$X$31,2)),"0")</f>
        <v>0</v>
      </c>
      <c r="O187" s="84"/>
      <c r="P187" s="4" t="str">
        <f>IF(O187&gt;0,(VLOOKUP(O187,Calc!$AB$8:$AC$31,2)),"0")</f>
        <v>0</v>
      </c>
      <c r="Q187" s="84"/>
      <c r="R187" s="4" t="str">
        <f>IF(Q187&gt;0,(VLOOKUP(Q187,Calc!$AG$8:$AH$31,2)),"0")</f>
        <v>0</v>
      </c>
      <c r="S187" s="84"/>
      <c r="T187" s="4" t="str">
        <f>IF(S187&gt;0,(VLOOKUP(S187,Calc!$AL$8:$AM$31,2)),"0")</f>
        <v>0</v>
      </c>
      <c r="U187" s="84"/>
      <c r="V187" s="4" t="str">
        <f>IF(U187&gt;0,(VLOOKUP(U187,Calc!$AQ$8:$AR$31,2)),"0")</f>
        <v>0</v>
      </c>
      <c r="W187" s="84"/>
      <c r="X187" s="4" t="str">
        <f>IF(W187&gt;0,(VLOOKUP(W187,Calc!$AV$8:$AW$31,2)),"0")</f>
        <v>0</v>
      </c>
      <c r="Y187" s="84"/>
      <c r="Z187" s="4" t="str">
        <f>IF(Y187&gt;0,(VLOOKUP(Y187,Calc!$BA$8:$BB$31,2)),"0")</f>
        <v>0</v>
      </c>
      <c r="AA187" s="84"/>
      <c r="AB187" s="4" t="str">
        <f>IF(AA187&gt;0,(VLOOKUP(AA187,Calc!$BF$8:$BG$31,2)),"0")</f>
        <v>0</v>
      </c>
      <c r="AC187" s="84"/>
      <c r="AD187" s="4" t="str">
        <f>IF(AC187&gt;0,(VLOOKUP(AC187,Calc!$BK$8:$BL$31,2)),"0")</f>
        <v>0</v>
      </c>
      <c r="AE187" s="84"/>
      <c r="AF187" s="84"/>
      <c r="AG187" s="84"/>
      <c r="AH187" s="84"/>
      <c r="AI187" s="24" t="str">
        <f t="shared" si="43"/>
        <v>0</v>
      </c>
      <c r="AJ187" s="84"/>
      <c r="AK187" s="84"/>
      <c r="AL187" s="84"/>
      <c r="AM187" s="84"/>
      <c r="AN187" s="24" t="str">
        <f t="shared" si="44"/>
        <v>0</v>
      </c>
      <c r="AO187" s="74">
        <f t="shared" si="32"/>
        <v>0</v>
      </c>
      <c r="AP187" s="84"/>
      <c r="AQ187" s="84"/>
      <c r="AR187" s="84"/>
      <c r="AS187" s="84"/>
      <c r="AT187" s="75">
        <f t="shared" si="35"/>
        <v>0</v>
      </c>
      <c r="AU187" s="75">
        <f t="shared" si="36"/>
        <v>21</v>
      </c>
      <c r="AV187" s="76">
        <f t="shared" si="45"/>
        <v>0</v>
      </c>
      <c r="AW187" s="76">
        <f t="shared" si="33"/>
        <v>21</v>
      </c>
      <c r="AX187" s="137">
        <f t="shared" si="38"/>
        <v>0</v>
      </c>
      <c r="AY187" s="137">
        <f t="shared" si="39"/>
        <v>21</v>
      </c>
      <c r="AZ187" s="134">
        <f t="shared" si="40"/>
        <v>0</v>
      </c>
      <c r="BA187" s="134">
        <f t="shared" si="41"/>
        <v>21</v>
      </c>
      <c r="BB187" s="77">
        <f t="shared" si="34"/>
        <v>0</v>
      </c>
      <c r="BC187" s="77">
        <f t="shared" si="42"/>
        <v>21</v>
      </c>
    </row>
    <row r="188" spans="1:55" ht="15" thickBot="1">
      <c r="A188" s="83"/>
      <c r="B188" s="83"/>
      <c r="C188" s="84"/>
      <c r="D188" s="84"/>
      <c r="E188" s="84"/>
      <c r="F188" s="26" t="str">
        <f>IF(E188&gt;0,(VLOOKUP(E188,Calc!$C$8:$D$31,2)),"0")</f>
        <v>0</v>
      </c>
      <c r="G188" s="84"/>
      <c r="H188" s="4" t="str">
        <f>IF(G188&gt;0,(VLOOKUP(G188,Calc!$H$8:$I$31,2)),"0")</f>
        <v>0</v>
      </c>
      <c r="I188" s="84"/>
      <c r="J188" s="4" t="str">
        <f>IF(I188&gt;0,(VLOOKUP(I188,Calc!$M$8:$N$31,2)),"0")</f>
        <v>0</v>
      </c>
      <c r="K188" s="84"/>
      <c r="L188" s="4" t="str">
        <f>IF(K188&gt;0,(VLOOKUP(K188,Calc!$R$8:$S$31,2)),"0")</f>
        <v>0</v>
      </c>
      <c r="M188" s="84"/>
      <c r="N188" s="4" t="str">
        <f>IF(M188&gt;0,(VLOOKUP(M188,Calc!$W$8:$X$31,2)),"0")</f>
        <v>0</v>
      </c>
      <c r="O188" s="84"/>
      <c r="P188" s="4" t="str">
        <f>IF(O188&gt;0,(VLOOKUP(O188,Calc!$AB$8:$AC$31,2)),"0")</f>
        <v>0</v>
      </c>
      <c r="Q188" s="84"/>
      <c r="R188" s="4" t="str">
        <f>IF(Q188&gt;0,(VLOOKUP(Q188,Calc!$AG$8:$AH$31,2)),"0")</f>
        <v>0</v>
      </c>
      <c r="S188" s="84"/>
      <c r="T188" s="4" t="str">
        <f>IF(S188&gt;0,(VLOOKUP(S188,Calc!$AL$8:$AM$31,2)),"0")</f>
        <v>0</v>
      </c>
      <c r="U188" s="84"/>
      <c r="V188" s="4" t="str">
        <f>IF(U188&gt;0,(VLOOKUP(U188,Calc!$AQ$8:$AR$31,2)),"0")</f>
        <v>0</v>
      </c>
      <c r="W188" s="84"/>
      <c r="X188" s="4" t="str">
        <f>IF(W188&gt;0,(VLOOKUP(W188,Calc!$AV$8:$AW$31,2)),"0")</f>
        <v>0</v>
      </c>
      <c r="Y188" s="84"/>
      <c r="Z188" s="4" t="str">
        <f>IF(Y188&gt;0,(VLOOKUP(Y188,Calc!$BA$8:$BB$31,2)),"0")</f>
        <v>0</v>
      </c>
      <c r="AA188" s="84"/>
      <c r="AB188" s="4" t="str">
        <f>IF(AA188&gt;0,(VLOOKUP(AA188,Calc!$BF$8:$BG$31,2)),"0")</f>
        <v>0</v>
      </c>
      <c r="AC188" s="84"/>
      <c r="AD188" s="4" t="str">
        <f>IF(AC188&gt;0,(VLOOKUP(AC188,Calc!$BK$8:$BL$31,2)),"0")</f>
        <v>0</v>
      </c>
      <c r="AE188" s="84"/>
      <c r="AF188" s="84"/>
      <c r="AG188" s="84"/>
      <c r="AH188" s="84"/>
      <c r="AI188" s="24" t="str">
        <f t="shared" si="43"/>
        <v>0</v>
      </c>
      <c r="AJ188" s="84"/>
      <c r="AK188" s="84"/>
      <c r="AL188" s="84"/>
      <c r="AM188" s="84"/>
      <c r="AN188" s="24" t="str">
        <f t="shared" si="44"/>
        <v>0</v>
      </c>
      <c r="AO188" s="74">
        <f t="shared" si="32"/>
        <v>0</v>
      </c>
      <c r="AP188" s="84"/>
      <c r="AQ188" s="84"/>
      <c r="AR188" s="84"/>
      <c r="AS188" s="84"/>
      <c r="AT188" s="75">
        <f t="shared" si="35"/>
        <v>0</v>
      </c>
      <c r="AU188" s="75">
        <f t="shared" si="36"/>
        <v>21</v>
      </c>
      <c r="AV188" s="76">
        <f t="shared" si="45"/>
        <v>0</v>
      </c>
      <c r="AW188" s="76">
        <f t="shared" si="33"/>
        <v>21</v>
      </c>
      <c r="AX188" s="137">
        <f t="shared" si="38"/>
        <v>0</v>
      </c>
      <c r="AY188" s="137">
        <f t="shared" si="39"/>
        <v>21</v>
      </c>
      <c r="AZ188" s="134">
        <f t="shared" si="40"/>
        <v>0</v>
      </c>
      <c r="BA188" s="134">
        <f t="shared" si="41"/>
        <v>21</v>
      </c>
      <c r="BB188" s="77">
        <f t="shared" si="34"/>
        <v>0</v>
      </c>
      <c r="BC188" s="77">
        <f t="shared" si="42"/>
        <v>21</v>
      </c>
    </row>
    <row r="189" spans="1:55" ht="15" thickBot="1">
      <c r="A189" s="83"/>
      <c r="B189" s="83"/>
      <c r="C189" s="84"/>
      <c r="D189" s="84"/>
      <c r="E189" s="84"/>
      <c r="F189" s="26" t="str">
        <f>IF(E189&gt;0,(VLOOKUP(E189,Calc!$C$8:$D$31,2)),"0")</f>
        <v>0</v>
      </c>
      <c r="G189" s="84"/>
      <c r="H189" s="4" t="str">
        <f>IF(G189&gt;0,(VLOOKUP(G189,Calc!$H$8:$I$31,2)),"0")</f>
        <v>0</v>
      </c>
      <c r="I189" s="84"/>
      <c r="J189" s="4" t="str">
        <f>IF(I189&gt;0,(VLOOKUP(I189,Calc!$M$8:$N$31,2)),"0")</f>
        <v>0</v>
      </c>
      <c r="K189" s="84"/>
      <c r="L189" s="4" t="str">
        <f>IF(K189&gt;0,(VLOOKUP(K189,Calc!$R$8:$S$31,2)),"0")</f>
        <v>0</v>
      </c>
      <c r="M189" s="84"/>
      <c r="N189" s="4" t="str">
        <f>IF(M189&gt;0,(VLOOKUP(M189,Calc!$W$8:$X$31,2)),"0")</f>
        <v>0</v>
      </c>
      <c r="O189" s="84"/>
      <c r="P189" s="4" t="str">
        <f>IF(O189&gt;0,(VLOOKUP(O189,Calc!$AB$8:$AC$31,2)),"0")</f>
        <v>0</v>
      </c>
      <c r="Q189" s="84"/>
      <c r="R189" s="4" t="str">
        <f>IF(Q189&gt;0,(VLOOKUP(Q189,Calc!$AG$8:$AH$31,2)),"0")</f>
        <v>0</v>
      </c>
      <c r="S189" s="84"/>
      <c r="T189" s="4" t="str">
        <f>IF(S189&gt;0,(VLOOKUP(S189,Calc!$AL$8:$AM$31,2)),"0")</f>
        <v>0</v>
      </c>
      <c r="U189" s="84"/>
      <c r="V189" s="4" t="str">
        <f>IF(U189&gt;0,(VLOOKUP(U189,Calc!$AQ$8:$AR$31,2)),"0")</f>
        <v>0</v>
      </c>
      <c r="W189" s="84"/>
      <c r="X189" s="4" t="str">
        <f>IF(W189&gt;0,(VLOOKUP(W189,Calc!$AV$8:$AW$31,2)),"0")</f>
        <v>0</v>
      </c>
      <c r="Y189" s="84"/>
      <c r="Z189" s="4" t="str">
        <f>IF(Y189&gt;0,(VLOOKUP(Y189,Calc!$BA$8:$BB$31,2)),"0")</f>
        <v>0</v>
      </c>
      <c r="AA189" s="84"/>
      <c r="AB189" s="4" t="str">
        <f>IF(AA189&gt;0,(VLOOKUP(AA189,Calc!$BF$8:$BG$31,2)),"0")</f>
        <v>0</v>
      </c>
      <c r="AC189" s="84"/>
      <c r="AD189" s="4" t="str">
        <f>IF(AC189&gt;0,(VLOOKUP(AC189,Calc!$BK$8:$BL$31,2)),"0")</f>
        <v>0</v>
      </c>
      <c r="AE189" s="84"/>
      <c r="AF189" s="84"/>
      <c r="AG189" s="84"/>
      <c r="AH189" s="84"/>
      <c r="AI189" s="24" t="str">
        <f t="shared" si="43"/>
        <v>0</v>
      </c>
      <c r="AJ189" s="84"/>
      <c r="AK189" s="84"/>
      <c r="AL189" s="84"/>
      <c r="AM189" s="84"/>
      <c r="AN189" s="24" t="str">
        <f t="shared" si="44"/>
        <v>0</v>
      </c>
      <c r="AO189" s="74">
        <f t="shared" si="32"/>
        <v>0</v>
      </c>
      <c r="AP189" s="84"/>
      <c r="AQ189" s="84"/>
      <c r="AR189" s="84"/>
      <c r="AS189" s="84"/>
      <c r="AT189" s="75">
        <f t="shared" si="35"/>
        <v>0</v>
      </c>
      <c r="AU189" s="75">
        <f t="shared" si="36"/>
        <v>21</v>
      </c>
      <c r="AV189" s="76">
        <f t="shared" si="45"/>
        <v>0</v>
      </c>
      <c r="AW189" s="76">
        <f t="shared" si="33"/>
        <v>21</v>
      </c>
      <c r="AX189" s="137">
        <f t="shared" si="38"/>
        <v>0</v>
      </c>
      <c r="AY189" s="137">
        <f t="shared" si="39"/>
        <v>21</v>
      </c>
      <c r="AZ189" s="134">
        <f t="shared" si="40"/>
        <v>0</v>
      </c>
      <c r="BA189" s="134">
        <f t="shared" si="41"/>
        <v>21</v>
      </c>
      <c r="BB189" s="77">
        <f t="shared" si="34"/>
        <v>0</v>
      </c>
      <c r="BC189" s="77">
        <f t="shared" si="42"/>
        <v>21</v>
      </c>
    </row>
    <row r="190" spans="1:55" ht="15" thickBot="1">
      <c r="A190" s="83"/>
      <c r="B190" s="83"/>
      <c r="C190" s="84"/>
      <c r="D190" s="84"/>
      <c r="E190" s="84"/>
      <c r="F190" s="26" t="str">
        <f>IF(E190&gt;0,(VLOOKUP(E190,Calc!$C$8:$D$31,2)),"0")</f>
        <v>0</v>
      </c>
      <c r="G190" s="84"/>
      <c r="H190" s="4" t="str">
        <f>IF(G190&gt;0,(VLOOKUP(G190,Calc!$H$8:$I$31,2)),"0")</f>
        <v>0</v>
      </c>
      <c r="I190" s="84"/>
      <c r="J190" s="4" t="str">
        <f>IF(I190&gt;0,(VLOOKUP(I190,Calc!$M$8:$N$31,2)),"0")</f>
        <v>0</v>
      </c>
      <c r="K190" s="84"/>
      <c r="L190" s="4" t="str">
        <f>IF(K190&gt;0,(VLOOKUP(K190,Calc!$R$8:$S$31,2)),"0")</f>
        <v>0</v>
      </c>
      <c r="M190" s="84"/>
      <c r="N190" s="4" t="str">
        <f>IF(M190&gt;0,(VLOOKUP(M190,Calc!$W$8:$X$31,2)),"0")</f>
        <v>0</v>
      </c>
      <c r="O190" s="84"/>
      <c r="P190" s="4" t="str">
        <f>IF(O190&gt;0,(VLOOKUP(O190,Calc!$AB$8:$AC$31,2)),"0")</f>
        <v>0</v>
      </c>
      <c r="Q190" s="84"/>
      <c r="R190" s="4" t="str">
        <f>IF(Q190&gt;0,(VLOOKUP(Q190,Calc!$AG$8:$AH$31,2)),"0")</f>
        <v>0</v>
      </c>
      <c r="S190" s="84"/>
      <c r="T190" s="4" t="str">
        <f>IF(S190&gt;0,(VLOOKUP(S190,Calc!$AL$8:$AM$31,2)),"0")</f>
        <v>0</v>
      </c>
      <c r="U190" s="84"/>
      <c r="V190" s="4" t="str">
        <f>IF(U190&gt;0,(VLOOKUP(U190,Calc!$AQ$8:$AR$31,2)),"0")</f>
        <v>0</v>
      </c>
      <c r="W190" s="84"/>
      <c r="X190" s="4" t="str">
        <f>IF(W190&gt;0,(VLOOKUP(W190,Calc!$AV$8:$AW$31,2)),"0")</f>
        <v>0</v>
      </c>
      <c r="Y190" s="84"/>
      <c r="Z190" s="4" t="str">
        <f>IF(Y190&gt;0,(VLOOKUP(Y190,Calc!$BA$8:$BB$31,2)),"0")</f>
        <v>0</v>
      </c>
      <c r="AA190" s="84"/>
      <c r="AB190" s="4" t="str">
        <f>IF(AA190&gt;0,(VLOOKUP(AA190,Calc!$BF$8:$BG$31,2)),"0")</f>
        <v>0</v>
      </c>
      <c r="AC190" s="84"/>
      <c r="AD190" s="4" t="str">
        <f>IF(AC190&gt;0,(VLOOKUP(AC190,Calc!$BK$8:$BL$31,2)),"0")</f>
        <v>0</v>
      </c>
      <c r="AE190" s="84"/>
      <c r="AF190" s="84"/>
      <c r="AG190" s="84"/>
      <c r="AH190" s="84"/>
      <c r="AI190" s="24" t="str">
        <f t="shared" si="43"/>
        <v>0</v>
      </c>
      <c r="AJ190" s="84"/>
      <c r="AK190" s="84"/>
      <c r="AL190" s="84"/>
      <c r="AM190" s="84"/>
      <c r="AN190" s="24" t="str">
        <f t="shared" si="44"/>
        <v>0</v>
      </c>
      <c r="AO190" s="74">
        <f t="shared" si="32"/>
        <v>0</v>
      </c>
      <c r="AP190" s="84"/>
      <c r="AQ190" s="84"/>
      <c r="AR190" s="84"/>
      <c r="AS190" s="84"/>
      <c r="AT190" s="75">
        <f t="shared" si="35"/>
        <v>0</v>
      </c>
      <c r="AU190" s="75">
        <f t="shared" si="36"/>
        <v>21</v>
      </c>
      <c r="AV190" s="76">
        <f t="shared" si="45"/>
        <v>0</v>
      </c>
      <c r="AW190" s="76">
        <f t="shared" si="33"/>
        <v>21</v>
      </c>
      <c r="AX190" s="137">
        <f t="shared" si="38"/>
        <v>0</v>
      </c>
      <c r="AY190" s="137">
        <f t="shared" si="39"/>
        <v>21</v>
      </c>
      <c r="AZ190" s="134">
        <f t="shared" si="40"/>
        <v>0</v>
      </c>
      <c r="BA190" s="134">
        <f t="shared" si="41"/>
        <v>21</v>
      </c>
      <c r="BB190" s="77">
        <f t="shared" si="34"/>
        <v>0</v>
      </c>
      <c r="BC190" s="77">
        <f t="shared" si="42"/>
        <v>21</v>
      </c>
    </row>
    <row r="191" spans="1:55" ht="15" thickBot="1">
      <c r="A191" s="83"/>
      <c r="B191" s="83"/>
      <c r="C191" s="84"/>
      <c r="D191" s="84"/>
      <c r="E191" s="84"/>
      <c r="F191" s="26" t="str">
        <f>IF(E191&gt;0,(VLOOKUP(E191,Calc!$C$8:$D$31,2)),"0")</f>
        <v>0</v>
      </c>
      <c r="G191" s="84"/>
      <c r="H191" s="4" t="str">
        <f>IF(G191&gt;0,(VLOOKUP(G191,Calc!$H$8:$I$31,2)),"0")</f>
        <v>0</v>
      </c>
      <c r="I191" s="84"/>
      <c r="J191" s="4" t="str">
        <f>IF(I191&gt;0,(VLOOKUP(I191,Calc!$M$8:$N$31,2)),"0")</f>
        <v>0</v>
      </c>
      <c r="K191" s="84"/>
      <c r="L191" s="4" t="str">
        <f>IF(K191&gt;0,(VLOOKUP(K191,Calc!$R$8:$S$31,2)),"0")</f>
        <v>0</v>
      </c>
      <c r="M191" s="84"/>
      <c r="N191" s="4" t="str">
        <f>IF(M191&gt;0,(VLOOKUP(M191,Calc!$W$8:$X$31,2)),"0")</f>
        <v>0</v>
      </c>
      <c r="O191" s="84"/>
      <c r="P191" s="4" t="str">
        <f>IF(O191&gt;0,(VLOOKUP(O191,Calc!$AB$8:$AC$31,2)),"0")</f>
        <v>0</v>
      </c>
      <c r="Q191" s="84"/>
      <c r="R191" s="4" t="str">
        <f>IF(Q191&gt;0,(VLOOKUP(Q191,Calc!$AG$8:$AH$31,2)),"0")</f>
        <v>0</v>
      </c>
      <c r="S191" s="84"/>
      <c r="T191" s="4" t="str">
        <f>IF(S191&gt;0,(VLOOKUP(S191,Calc!$AL$8:$AM$31,2)),"0")</f>
        <v>0</v>
      </c>
      <c r="U191" s="84"/>
      <c r="V191" s="4" t="str">
        <f>IF(U191&gt;0,(VLOOKUP(U191,Calc!$AQ$8:$AR$31,2)),"0")</f>
        <v>0</v>
      </c>
      <c r="W191" s="84"/>
      <c r="X191" s="4" t="str">
        <f>IF(W191&gt;0,(VLOOKUP(W191,Calc!$AV$8:$AW$31,2)),"0")</f>
        <v>0</v>
      </c>
      <c r="Y191" s="84"/>
      <c r="Z191" s="4" t="str">
        <f>IF(Y191&gt;0,(VLOOKUP(Y191,Calc!$BA$8:$BB$31,2)),"0")</f>
        <v>0</v>
      </c>
      <c r="AA191" s="84"/>
      <c r="AB191" s="4" t="str">
        <f>IF(AA191&gt;0,(VLOOKUP(AA191,Calc!$BF$8:$BG$31,2)),"0")</f>
        <v>0</v>
      </c>
      <c r="AC191" s="84"/>
      <c r="AD191" s="4" t="str">
        <f>IF(AC191&gt;0,(VLOOKUP(AC191,Calc!$BK$8:$BL$31,2)),"0")</f>
        <v>0</v>
      </c>
      <c r="AE191" s="84"/>
      <c r="AF191" s="84"/>
      <c r="AG191" s="84"/>
      <c r="AH191" s="84"/>
      <c r="AI191" s="24" t="str">
        <f t="shared" si="43"/>
        <v>0</v>
      </c>
      <c r="AJ191" s="84"/>
      <c r="AK191" s="84"/>
      <c r="AL191" s="84"/>
      <c r="AM191" s="84"/>
      <c r="AN191" s="24" t="str">
        <f t="shared" si="44"/>
        <v>0</v>
      </c>
      <c r="AO191" s="74">
        <f t="shared" si="32"/>
        <v>0</v>
      </c>
      <c r="AP191" s="84"/>
      <c r="AQ191" s="84"/>
      <c r="AR191" s="84"/>
      <c r="AS191" s="84"/>
      <c r="AT191" s="75">
        <f t="shared" si="35"/>
        <v>0</v>
      </c>
      <c r="AU191" s="75">
        <f t="shared" si="36"/>
        <v>21</v>
      </c>
      <c r="AV191" s="76">
        <f t="shared" si="45"/>
        <v>0</v>
      </c>
      <c r="AW191" s="76">
        <f t="shared" si="33"/>
        <v>21</v>
      </c>
      <c r="AX191" s="137">
        <f t="shared" si="38"/>
        <v>0</v>
      </c>
      <c r="AY191" s="137">
        <f t="shared" si="39"/>
        <v>21</v>
      </c>
      <c r="AZ191" s="134">
        <f t="shared" si="40"/>
        <v>0</v>
      </c>
      <c r="BA191" s="134">
        <f t="shared" si="41"/>
        <v>21</v>
      </c>
      <c r="BB191" s="77">
        <f t="shared" si="34"/>
        <v>0</v>
      </c>
      <c r="BC191" s="77">
        <f t="shared" si="42"/>
        <v>21</v>
      </c>
    </row>
    <row r="192" spans="1:55" ht="15" thickBot="1">
      <c r="A192" s="83"/>
      <c r="B192" s="83"/>
      <c r="C192" s="84"/>
      <c r="D192" s="84"/>
      <c r="E192" s="84"/>
      <c r="F192" s="26" t="str">
        <f>IF(E192&gt;0,(VLOOKUP(E192,Calc!$C$8:$D$31,2)),"0")</f>
        <v>0</v>
      </c>
      <c r="G192" s="84"/>
      <c r="H192" s="4" t="str">
        <f>IF(G192&gt;0,(VLOOKUP(G192,Calc!$H$8:$I$31,2)),"0")</f>
        <v>0</v>
      </c>
      <c r="I192" s="84"/>
      <c r="J192" s="4" t="str">
        <f>IF(I192&gt;0,(VLOOKUP(I192,Calc!$M$8:$N$31,2)),"0")</f>
        <v>0</v>
      </c>
      <c r="K192" s="84"/>
      <c r="L192" s="4" t="str">
        <f>IF(K192&gt;0,(VLOOKUP(K192,Calc!$R$8:$S$31,2)),"0")</f>
        <v>0</v>
      </c>
      <c r="M192" s="84"/>
      <c r="N192" s="4" t="str">
        <f>IF(M192&gt;0,(VLOOKUP(M192,Calc!$W$8:$X$31,2)),"0")</f>
        <v>0</v>
      </c>
      <c r="O192" s="84"/>
      <c r="P192" s="4" t="str">
        <f>IF(O192&gt;0,(VLOOKUP(O192,Calc!$AB$8:$AC$31,2)),"0")</f>
        <v>0</v>
      </c>
      <c r="Q192" s="84"/>
      <c r="R192" s="4" t="str">
        <f>IF(Q192&gt;0,(VLOOKUP(Q192,Calc!$AG$8:$AH$31,2)),"0")</f>
        <v>0</v>
      </c>
      <c r="S192" s="84"/>
      <c r="T192" s="4" t="str">
        <f>IF(S192&gt;0,(VLOOKUP(S192,Calc!$AL$8:$AM$31,2)),"0")</f>
        <v>0</v>
      </c>
      <c r="U192" s="84"/>
      <c r="V192" s="4" t="str">
        <f>IF(U192&gt;0,(VLOOKUP(U192,Calc!$AQ$8:$AR$31,2)),"0")</f>
        <v>0</v>
      </c>
      <c r="W192" s="84"/>
      <c r="X192" s="4" t="str">
        <f>IF(W192&gt;0,(VLOOKUP(W192,Calc!$AV$8:$AW$31,2)),"0")</f>
        <v>0</v>
      </c>
      <c r="Y192" s="84"/>
      <c r="Z192" s="4" t="str">
        <f>IF(Y192&gt;0,(VLOOKUP(Y192,Calc!$BA$8:$BB$31,2)),"0")</f>
        <v>0</v>
      </c>
      <c r="AA192" s="84"/>
      <c r="AB192" s="4" t="str">
        <f>IF(AA192&gt;0,(VLOOKUP(AA192,Calc!$BF$8:$BG$31,2)),"0")</f>
        <v>0</v>
      </c>
      <c r="AC192" s="84"/>
      <c r="AD192" s="4" t="str">
        <f>IF(AC192&gt;0,(VLOOKUP(AC192,Calc!$BK$8:$BL$31,2)),"0")</f>
        <v>0</v>
      </c>
      <c r="AE192" s="84"/>
      <c r="AF192" s="84"/>
      <c r="AG192" s="84"/>
      <c r="AH192" s="84"/>
      <c r="AI192" s="24" t="str">
        <f t="shared" si="43"/>
        <v>0</v>
      </c>
      <c r="AJ192" s="84"/>
      <c r="AK192" s="84"/>
      <c r="AL192" s="84"/>
      <c r="AM192" s="84"/>
      <c r="AN192" s="24" t="str">
        <f t="shared" si="44"/>
        <v>0</v>
      </c>
      <c r="AO192" s="74">
        <f t="shared" si="32"/>
        <v>0</v>
      </c>
      <c r="AP192" s="84"/>
      <c r="AQ192" s="84"/>
      <c r="AR192" s="84"/>
      <c r="AS192" s="84"/>
      <c r="AT192" s="75">
        <f t="shared" si="35"/>
        <v>0</v>
      </c>
      <c r="AU192" s="75">
        <f t="shared" si="36"/>
        <v>21</v>
      </c>
      <c r="AV192" s="76">
        <f t="shared" si="45"/>
        <v>0</v>
      </c>
      <c r="AW192" s="76">
        <f t="shared" si="33"/>
        <v>21</v>
      </c>
      <c r="AX192" s="137">
        <f t="shared" si="38"/>
        <v>0</v>
      </c>
      <c r="AY192" s="137">
        <f t="shared" si="39"/>
        <v>21</v>
      </c>
      <c r="AZ192" s="134">
        <f t="shared" si="40"/>
        <v>0</v>
      </c>
      <c r="BA192" s="134">
        <f t="shared" si="41"/>
        <v>21</v>
      </c>
      <c r="BB192" s="77">
        <f t="shared" si="34"/>
        <v>0</v>
      </c>
      <c r="BC192" s="77">
        <f t="shared" si="42"/>
        <v>21</v>
      </c>
    </row>
    <row r="193" spans="1:55" ht="15" thickBot="1">
      <c r="A193" s="83"/>
      <c r="B193" s="83"/>
      <c r="C193" s="84"/>
      <c r="D193" s="84"/>
      <c r="E193" s="84"/>
      <c r="F193" s="26" t="str">
        <f>IF(E193&gt;0,(VLOOKUP(E193,Calc!$C$8:$D$31,2)),"0")</f>
        <v>0</v>
      </c>
      <c r="G193" s="84"/>
      <c r="H193" s="4" t="str">
        <f>IF(G193&gt;0,(VLOOKUP(G193,Calc!$H$8:$I$31,2)),"0")</f>
        <v>0</v>
      </c>
      <c r="I193" s="84"/>
      <c r="J193" s="4" t="str">
        <f>IF(I193&gt;0,(VLOOKUP(I193,Calc!$M$8:$N$31,2)),"0")</f>
        <v>0</v>
      </c>
      <c r="K193" s="84"/>
      <c r="L193" s="4" t="str">
        <f>IF(K193&gt;0,(VLOOKUP(K193,Calc!$R$8:$S$31,2)),"0")</f>
        <v>0</v>
      </c>
      <c r="M193" s="84"/>
      <c r="N193" s="4" t="str">
        <f>IF(M193&gt;0,(VLOOKUP(M193,Calc!$W$8:$X$31,2)),"0")</f>
        <v>0</v>
      </c>
      <c r="O193" s="84"/>
      <c r="P193" s="4" t="str">
        <f>IF(O193&gt;0,(VLOOKUP(O193,Calc!$AB$8:$AC$31,2)),"0")</f>
        <v>0</v>
      </c>
      <c r="Q193" s="84"/>
      <c r="R193" s="4" t="str">
        <f>IF(Q193&gt;0,(VLOOKUP(Q193,Calc!$AG$8:$AH$31,2)),"0")</f>
        <v>0</v>
      </c>
      <c r="S193" s="84"/>
      <c r="T193" s="4" t="str">
        <f>IF(S193&gt;0,(VLOOKUP(S193,Calc!$AL$8:$AM$31,2)),"0")</f>
        <v>0</v>
      </c>
      <c r="U193" s="84"/>
      <c r="V193" s="4" t="str">
        <f>IF(U193&gt;0,(VLOOKUP(U193,Calc!$AQ$8:$AR$31,2)),"0")</f>
        <v>0</v>
      </c>
      <c r="W193" s="84"/>
      <c r="X193" s="4" t="str">
        <f>IF(W193&gt;0,(VLOOKUP(W193,Calc!$AV$8:$AW$31,2)),"0")</f>
        <v>0</v>
      </c>
      <c r="Y193" s="84"/>
      <c r="Z193" s="4" t="str">
        <f>IF(Y193&gt;0,(VLOOKUP(Y193,Calc!$BA$8:$BB$31,2)),"0")</f>
        <v>0</v>
      </c>
      <c r="AA193" s="84"/>
      <c r="AB193" s="4" t="str">
        <f>IF(AA193&gt;0,(VLOOKUP(AA193,Calc!$BF$8:$BG$31,2)),"0")</f>
        <v>0</v>
      </c>
      <c r="AC193" s="84"/>
      <c r="AD193" s="4" t="str">
        <f>IF(AC193&gt;0,(VLOOKUP(AC193,Calc!$BK$8:$BL$31,2)),"0")</f>
        <v>0</v>
      </c>
      <c r="AE193" s="84"/>
      <c r="AF193" s="84"/>
      <c r="AG193" s="84"/>
      <c r="AH193" s="84"/>
      <c r="AI193" s="24" t="str">
        <f t="shared" si="43"/>
        <v>0</v>
      </c>
      <c r="AJ193" s="84"/>
      <c r="AK193" s="84"/>
      <c r="AL193" s="84"/>
      <c r="AM193" s="84"/>
      <c r="AN193" s="24" t="str">
        <f t="shared" si="44"/>
        <v>0</v>
      </c>
      <c r="AO193" s="74">
        <f t="shared" si="32"/>
        <v>0</v>
      </c>
      <c r="AP193" s="84"/>
      <c r="AQ193" s="84"/>
      <c r="AR193" s="84"/>
      <c r="AS193" s="84"/>
      <c r="AT193" s="75">
        <f t="shared" si="35"/>
        <v>0</v>
      </c>
      <c r="AU193" s="75">
        <f t="shared" si="36"/>
        <v>21</v>
      </c>
      <c r="AV193" s="76">
        <f t="shared" si="45"/>
        <v>0</v>
      </c>
      <c r="AW193" s="76">
        <f t="shared" si="33"/>
        <v>21</v>
      </c>
      <c r="AX193" s="137">
        <f t="shared" si="38"/>
        <v>0</v>
      </c>
      <c r="AY193" s="137">
        <f t="shared" si="39"/>
        <v>21</v>
      </c>
      <c r="AZ193" s="134">
        <f t="shared" si="40"/>
        <v>0</v>
      </c>
      <c r="BA193" s="134">
        <f t="shared" si="41"/>
        <v>21</v>
      </c>
      <c r="BB193" s="77">
        <f t="shared" si="34"/>
        <v>0</v>
      </c>
      <c r="BC193" s="77">
        <f t="shared" si="42"/>
        <v>21</v>
      </c>
    </row>
    <row r="194" spans="1:55" ht="15" thickBot="1">
      <c r="A194" s="83"/>
      <c r="B194" s="83"/>
      <c r="C194" s="84"/>
      <c r="D194" s="84"/>
      <c r="E194" s="84"/>
      <c r="F194" s="26" t="str">
        <f>IF(E194&gt;0,(VLOOKUP(E194,Calc!$C$8:$D$31,2)),"0")</f>
        <v>0</v>
      </c>
      <c r="G194" s="84"/>
      <c r="H194" s="4" t="str">
        <f>IF(G194&gt;0,(VLOOKUP(G194,Calc!$H$8:$I$31,2)),"0")</f>
        <v>0</v>
      </c>
      <c r="I194" s="84"/>
      <c r="J194" s="4" t="str">
        <f>IF(I194&gt;0,(VLOOKUP(I194,Calc!$M$8:$N$31,2)),"0")</f>
        <v>0</v>
      </c>
      <c r="K194" s="84"/>
      <c r="L194" s="4" t="str">
        <f>IF(K194&gt;0,(VLOOKUP(K194,Calc!$R$8:$S$31,2)),"0")</f>
        <v>0</v>
      </c>
      <c r="M194" s="84"/>
      <c r="N194" s="4" t="str">
        <f>IF(M194&gt;0,(VLOOKUP(M194,Calc!$W$8:$X$31,2)),"0")</f>
        <v>0</v>
      </c>
      <c r="O194" s="84"/>
      <c r="P194" s="4" t="str">
        <f>IF(O194&gt;0,(VLOOKUP(O194,Calc!$AB$8:$AC$31,2)),"0")</f>
        <v>0</v>
      </c>
      <c r="Q194" s="84"/>
      <c r="R194" s="4" t="str">
        <f>IF(Q194&gt;0,(VLOOKUP(Q194,Calc!$AG$8:$AH$31,2)),"0")</f>
        <v>0</v>
      </c>
      <c r="S194" s="84"/>
      <c r="T194" s="4" t="str">
        <f>IF(S194&gt;0,(VLOOKUP(S194,Calc!$AL$8:$AM$31,2)),"0")</f>
        <v>0</v>
      </c>
      <c r="U194" s="84"/>
      <c r="V194" s="4" t="str">
        <f>IF(U194&gt;0,(VLOOKUP(U194,Calc!$AQ$8:$AR$31,2)),"0")</f>
        <v>0</v>
      </c>
      <c r="W194" s="84"/>
      <c r="X194" s="4" t="str">
        <f>IF(W194&gt;0,(VLOOKUP(W194,Calc!$AV$8:$AW$31,2)),"0")</f>
        <v>0</v>
      </c>
      <c r="Y194" s="84"/>
      <c r="Z194" s="4" t="str">
        <f>IF(Y194&gt;0,(VLOOKUP(Y194,Calc!$BA$8:$BB$31,2)),"0")</f>
        <v>0</v>
      </c>
      <c r="AA194" s="84"/>
      <c r="AB194" s="4" t="str">
        <f>IF(AA194&gt;0,(VLOOKUP(AA194,Calc!$BF$8:$BG$31,2)),"0")</f>
        <v>0</v>
      </c>
      <c r="AC194" s="84"/>
      <c r="AD194" s="4" t="str">
        <f>IF(AC194&gt;0,(VLOOKUP(AC194,Calc!$BK$8:$BL$31,2)),"0")</f>
        <v>0</v>
      </c>
      <c r="AE194" s="84"/>
      <c r="AF194" s="84"/>
      <c r="AG194" s="84"/>
      <c r="AH194" s="84"/>
      <c r="AI194" s="24" t="str">
        <f t="shared" si="43"/>
        <v>0</v>
      </c>
      <c r="AJ194" s="84"/>
      <c r="AK194" s="84"/>
      <c r="AL194" s="84"/>
      <c r="AM194" s="84"/>
      <c r="AN194" s="24" t="str">
        <f t="shared" si="44"/>
        <v>0</v>
      </c>
      <c r="AO194" s="74">
        <f t="shared" si="32"/>
        <v>0</v>
      </c>
      <c r="AP194" s="84"/>
      <c r="AQ194" s="84"/>
      <c r="AR194" s="84"/>
      <c r="AS194" s="84"/>
      <c r="AT194" s="75">
        <f t="shared" si="35"/>
        <v>0</v>
      </c>
      <c r="AU194" s="75">
        <f t="shared" si="36"/>
        <v>21</v>
      </c>
      <c r="AV194" s="76">
        <f t="shared" si="45"/>
        <v>0</v>
      </c>
      <c r="AW194" s="76">
        <f t="shared" si="33"/>
        <v>21</v>
      </c>
      <c r="AX194" s="137">
        <f t="shared" si="38"/>
        <v>0</v>
      </c>
      <c r="AY194" s="137">
        <f t="shared" si="39"/>
        <v>21</v>
      </c>
      <c r="AZ194" s="134">
        <f t="shared" si="40"/>
        <v>0</v>
      </c>
      <c r="BA194" s="134">
        <f t="shared" si="41"/>
        <v>21</v>
      </c>
      <c r="BB194" s="77">
        <f t="shared" si="34"/>
        <v>0</v>
      </c>
      <c r="BC194" s="77">
        <f t="shared" si="42"/>
        <v>21</v>
      </c>
    </row>
    <row r="195" spans="1:55" ht="15" thickBot="1">
      <c r="A195" s="83"/>
      <c r="B195" s="83"/>
      <c r="C195" s="84"/>
      <c r="D195" s="84"/>
      <c r="E195" s="84"/>
      <c r="F195" s="26" t="str">
        <f>IF(E195&gt;0,(VLOOKUP(E195,Calc!$C$8:$D$31,2)),"0")</f>
        <v>0</v>
      </c>
      <c r="G195" s="84"/>
      <c r="H195" s="4" t="str">
        <f>IF(G195&gt;0,(VLOOKUP(G195,Calc!$H$8:$I$31,2)),"0")</f>
        <v>0</v>
      </c>
      <c r="I195" s="84"/>
      <c r="J195" s="4" t="str">
        <f>IF(I195&gt;0,(VLOOKUP(I195,Calc!$M$8:$N$31,2)),"0")</f>
        <v>0</v>
      </c>
      <c r="K195" s="84"/>
      <c r="L195" s="4" t="str">
        <f>IF(K195&gt;0,(VLOOKUP(K195,Calc!$R$8:$S$31,2)),"0")</f>
        <v>0</v>
      </c>
      <c r="M195" s="84"/>
      <c r="N195" s="4" t="str">
        <f>IF(M195&gt;0,(VLOOKUP(M195,Calc!$W$8:$X$31,2)),"0")</f>
        <v>0</v>
      </c>
      <c r="O195" s="84"/>
      <c r="P195" s="4" t="str">
        <f>IF(O195&gt;0,(VLOOKUP(O195,Calc!$AB$8:$AC$31,2)),"0")</f>
        <v>0</v>
      </c>
      <c r="Q195" s="84"/>
      <c r="R195" s="4" t="str">
        <f>IF(Q195&gt;0,(VLOOKUP(Q195,Calc!$AG$8:$AH$31,2)),"0")</f>
        <v>0</v>
      </c>
      <c r="S195" s="84"/>
      <c r="T195" s="4" t="str">
        <f>IF(S195&gt;0,(VLOOKUP(S195,Calc!$AL$8:$AM$31,2)),"0")</f>
        <v>0</v>
      </c>
      <c r="U195" s="84"/>
      <c r="V195" s="4" t="str">
        <f>IF(U195&gt;0,(VLOOKUP(U195,Calc!$AQ$8:$AR$31,2)),"0")</f>
        <v>0</v>
      </c>
      <c r="W195" s="84"/>
      <c r="X195" s="4" t="str">
        <f>IF(W195&gt;0,(VLOOKUP(W195,Calc!$AV$8:$AW$31,2)),"0")</f>
        <v>0</v>
      </c>
      <c r="Y195" s="84"/>
      <c r="Z195" s="4" t="str">
        <f>IF(Y195&gt;0,(VLOOKUP(Y195,Calc!$BA$8:$BB$31,2)),"0")</f>
        <v>0</v>
      </c>
      <c r="AA195" s="84"/>
      <c r="AB195" s="4" t="str">
        <f>IF(AA195&gt;0,(VLOOKUP(AA195,Calc!$BF$8:$BG$31,2)),"0")</f>
        <v>0</v>
      </c>
      <c r="AC195" s="84"/>
      <c r="AD195" s="4" t="str">
        <f>IF(AC195&gt;0,(VLOOKUP(AC195,Calc!$BK$8:$BL$31,2)),"0")</f>
        <v>0</v>
      </c>
      <c r="AE195" s="84"/>
      <c r="AF195" s="84"/>
      <c r="AG195" s="84"/>
      <c r="AH195" s="84"/>
      <c r="AI195" s="24" t="str">
        <f t="shared" si="43"/>
        <v>0</v>
      </c>
      <c r="AJ195" s="84"/>
      <c r="AK195" s="84"/>
      <c r="AL195" s="84"/>
      <c r="AM195" s="84"/>
      <c r="AN195" s="24" t="str">
        <f t="shared" si="44"/>
        <v>0</v>
      </c>
      <c r="AO195" s="74">
        <f t="shared" si="32"/>
        <v>0</v>
      </c>
      <c r="AP195" s="84"/>
      <c r="AQ195" s="84"/>
      <c r="AR195" s="84"/>
      <c r="AS195" s="84"/>
      <c r="AT195" s="75">
        <f t="shared" si="35"/>
        <v>0</v>
      </c>
      <c r="AU195" s="75">
        <f t="shared" si="36"/>
        <v>21</v>
      </c>
      <c r="AV195" s="76">
        <f t="shared" si="45"/>
        <v>0</v>
      </c>
      <c r="AW195" s="76">
        <f t="shared" si="33"/>
        <v>21</v>
      </c>
      <c r="AX195" s="137">
        <f t="shared" si="38"/>
        <v>0</v>
      </c>
      <c r="AY195" s="137">
        <f t="shared" si="39"/>
        <v>21</v>
      </c>
      <c r="AZ195" s="134">
        <f t="shared" si="40"/>
        <v>0</v>
      </c>
      <c r="BA195" s="134">
        <f t="shared" si="41"/>
        <v>21</v>
      </c>
      <c r="BB195" s="77">
        <f t="shared" si="34"/>
        <v>0</v>
      </c>
      <c r="BC195" s="77">
        <f t="shared" si="42"/>
        <v>21</v>
      </c>
    </row>
    <row r="196" spans="1:55" ht="15" thickBot="1">
      <c r="A196" s="83"/>
      <c r="B196" s="83"/>
      <c r="C196" s="84"/>
      <c r="D196" s="84"/>
      <c r="E196" s="84"/>
      <c r="F196" s="26" t="str">
        <f>IF(E196&gt;0,(VLOOKUP(E196,Calc!$C$8:$D$31,2)),"0")</f>
        <v>0</v>
      </c>
      <c r="G196" s="84"/>
      <c r="H196" s="4" t="str">
        <f>IF(G196&gt;0,(VLOOKUP(G196,Calc!$H$8:$I$31,2)),"0")</f>
        <v>0</v>
      </c>
      <c r="I196" s="84"/>
      <c r="J196" s="4" t="str">
        <f>IF(I196&gt;0,(VLOOKUP(I196,Calc!$M$8:$N$31,2)),"0")</f>
        <v>0</v>
      </c>
      <c r="K196" s="84"/>
      <c r="L196" s="4" t="str">
        <f>IF(K196&gt;0,(VLOOKUP(K196,Calc!$R$8:$S$31,2)),"0")</f>
        <v>0</v>
      </c>
      <c r="M196" s="84"/>
      <c r="N196" s="4" t="str">
        <f>IF(M196&gt;0,(VLOOKUP(M196,Calc!$W$8:$X$31,2)),"0")</f>
        <v>0</v>
      </c>
      <c r="O196" s="84"/>
      <c r="P196" s="4" t="str">
        <f>IF(O196&gt;0,(VLOOKUP(O196,Calc!$AB$8:$AC$31,2)),"0")</f>
        <v>0</v>
      </c>
      <c r="Q196" s="84"/>
      <c r="R196" s="4" t="str">
        <f>IF(Q196&gt;0,(VLOOKUP(Q196,Calc!$AG$8:$AH$31,2)),"0")</f>
        <v>0</v>
      </c>
      <c r="S196" s="84"/>
      <c r="T196" s="4" t="str">
        <f>IF(S196&gt;0,(VLOOKUP(S196,Calc!$AL$8:$AM$31,2)),"0")</f>
        <v>0</v>
      </c>
      <c r="U196" s="84"/>
      <c r="V196" s="4" t="str">
        <f>IF(U196&gt;0,(VLOOKUP(U196,Calc!$AQ$8:$AR$31,2)),"0")</f>
        <v>0</v>
      </c>
      <c r="W196" s="84"/>
      <c r="X196" s="4" t="str">
        <f>IF(W196&gt;0,(VLOOKUP(W196,Calc!$AV$8:$AW$31,2)),"0")</f>
        <v>0</v>
      </c>
      <c r="Y196" s="84"/>
      <c r="Z196" s="4" t="str">
        <f>IF(Y196&gt;0,(VLOOKUP(Y196,Calc!$BA$8:$BB$31,2)),"0")</f>
        <v>0</v>
      </c>
      <c r="AA196" s="84"/>
      <c r="AB196" s="4" t="str">
        <f>IF(AA196&gt;0,(VLOOKUP(AA196,Calc!$BF$8:$BG$31,2)),"0")</f>
        <v>0</v>
      </c>
      <c r="AC196" s="84"/>
      <c r="AD196" s="4" t="str">
        <f>IF(AC196&gt;0,(VLOOKUP(AC196,Calc!$BK$8:$BL$31,2)),"0")</f>
        <v>0</v>
      </c>
      <c r="AE196" s="84"/>
      <c r="AF196" s="84"/>
      <c r="AG196" s="84"/>
      <c r="AH196" s="84"/>
      <c r="AI196" s="24" t="str">
        <f t="shared" si="43"/>
        <v>0</v>
      </c>
      <c r="AJ196" s="84"/>
      <c r="AK196" s="84"/>
      <c r="AL196" s="84"/>
      <c r="AM196" s="84"/>
      <c r="AN196" s="24" t="str">
        <f t="shared" si="44"/>
        <v>0</v>
      </c>
      <c r="AO196" s="74">
        <f t="shared" si="32"/>
        <v>0</v>
      </c>
      <c r="AP196" s="84"/>
      <c r="AQ196" s="84"/>
      <c r="AR196" s="84"/>
      <c r="AS196" s="84"/>
      <c r="AT196" s="75">
        <f t="shared" si="35"/>
        <v>0</v>
      </c>
      <c r="AU196" s="75">
        <f t="shared" si="36"/>
        <v>21</v>
      </c>
      <c r="AV196" s="76">
        <f t="shared" si="45"/>
        <v>0</v>
      </c>
      <c r="AW196" s="76">
        <f t="shared" si="33"/>
        <v>21</v>
      </c>
      <c r="AX196" s="137">
        <f t="shared" si="38"/>
        <v>0</v>
      </c>
      <c r="AY196" s="137">
        <f t="shared" si="39"/>
        <v>21</v>
      </c>
      <c r="AZ196" s="134">
        <f t="shared" si="40"/>
        <v>0</v>
      </c>
      <c r="BA196" s="134">
        <f t="shared" si="41"/>
        <v>21</v>
      </c>
      <c r="BB196" s="77">
        <f t="shared" si="34"/>
        <v>0</v>
      </c>
      <c r="BC196" s="77">
        <f t="shared" si="42"/>
        <v>21</v>
      </c>
    </row>
    <row r="197" spans="1:55" ht="15" thickBot="1">
      <c r="A197" s="83"/>
      <c r="B197" s="83"/>
      <c r="C197" s="84"/>
      <c r="D197" s="84"/>
      <c r="E197" s="84"/>
      <c r="F197" s="26" t="str">
        <f>IF(E197&gt;0,(VLOOKUP(E197,Calc!$C$8:$D$31,2)),"0")</f>
        <v>0</v>
      </c>
      <c r="G197" s="84"/>
      <c r="H197" s="4" t="str">
        <f>IF(G197&gt;0,(VLOOKUP(G197,Calc!$H$8:$I$31,2)),"0")</f>
        <v>0</v>
      </c>
      <c r="I197" s="84"/>
      <c r="J197" s="4" t="str">
        <f>IF(I197&gt;0,(VLOOKUP(I197,Calc!$M$8:$N$31,2)),"0")</f>
        <v>0</v>
      </c>
      <c r="K197" s="84"/>
      <c r="L197" s="4" t="str">
        <f>IF(K197&gt;0,(VLOOKUP(K197,Calc!$R$8:$S$31,2)),"0")</f>
        <v>0</v>
      </c>
      <c r="M197" s="84"/>
      <c r="N197" s="4" t="str">
        <f>IF(M197&gt;0,(VLOOKUP(M197,Calc!$W$8:$X$31,2)),"0")</f>
        <v>0</v>
      </c>
      <c r="O197" s="84"/>
      <c r="P197" s="4" t="str">
        <f>IF(O197&gt;0,(VLOOKUP(O197,Calc!$AB$8:$AC$31,2)),"0")</f>
        <v>0</v>
      </c>
      <c r="Q197" s="84"/>
      <c r="R197" s="4" t="str">
        <f>IF(Q197&gt;0,(VLOOKUP(Q197,Calc!$AG$8:$AH$31,2)),"0")</f>
        <v>0</v>
      </c>
      <c r="S197" s="84"/>
      <c r="T197" s="4" t="str">
        <f>IF(S197&gt;0,(VLOOKUP(S197,Calc!$AL$8:$AM$31,2)),"0")</f>
        <v>0</v>
      </c>
      <c r="U197" s="84"/>
      <c r="V197" s="4" t="str">
        <f>IF(U197&gt;0,(VLOOKUP(U197,Calc!$AQ$8:$AR$31,2)),"0")</f>
        <v>0</v>
      </c>
      <c r="W197" s="84"/>
      <c r="X197" s="4" t="str">
        <f>IF(W197&gt;0,(VLOOKUP(W197,Calc!$AV$8:$AW$31,2)),"0")</f>
        <v>0</v>
      </c>
      <c r="Y197" s="84"/>
      <c r="Z197" s="4" t="str">
        <f>IF(Y197&gt;0,(VLOOKUP(Y197,Calc!$BA$8:$BB$31,2)),"0")</f>
        <v>0</v>
      </c>
      <c r="AA197" s="84"/>
      <c r="AB197" s="4" t="str">
        <f>IF(AA197&gt;0,(VLOOKUP(AA197,Calc!$BF$8:$BG$31,2)),"0")</f>
        <v>0</v>
      </c>
      <c r="AC197" s="84"/>
      <c r="AD197" s="4" t="str">
        <f>IF(AC197&gt;0,(VLOOKUP(AC197,Calc!$BK$8:$BL$31,2)),"0")</f>
        <v>0</v>
      </c>
      <c r="AE197" s="84"/>
      <c r="AF197" s="84"/>
      <c r="AG197" s="84"/>
      <c r="AH197" s="84"/>
      <c r="AI197" s="24" t="str">
        <f t="shared" si="43"/>
        <v>0</v>
      </c>
      <c r="AJ197" s="84"/>
      <c r="AK197" s="84"/>
      <c r="AL197" s="84"/>
      <c r="AM197" s="84"/>
      <c r="AN197" s="24" t="str">
        <f t="shared" si="44"/>
        <v>0</v>
      </c>
      <c r="AO197" s="74">
        <f t="shared" si="32"/>
        <v>0</v>
      </c>
      <c r="AP197" s="84"/>
      <c r="AQ197" s="84"/>
      <c r="AR197" s="84"/>
      <c r="AS197" s="84"/>
      <c r="AT197" s="75">
        <f t="shared" si="35"/>
        <v>0</v>
      </c>
      <c r="AU197" s="75">
        <f t="shared" si="36"/>
        <v>21</v>
      </c>
      <c r="AV197" s="76">
        <f t="shared" si="45"/>
        <v>0</v>
      </c>
      <c r="AW197" s="76">
        <f t="shared" si="33"/>
        <v>21</v>
      </c>
      <c r="AX197" s="137">
        <f t="shared" si="38"/>
        <v>0</v>
      </c>
      <c r="AY197" s="137">
        <f t="shared" si="39"/>
        <v>21</v>
      </c>
      <c r="AZ197" s="134">
        <f t="shared" si="40"/>
        <v>0</v>
      </c>
      <c r="BA197" s="134">
        <f t="shared" si="41"/>
        <v>21</v>
      </c>
      <c r="BB197" s="77">
        <f t="shared" si="34"/>
        <v>0</v>
      </c>
      <c r="BC197" s="77">
        <f t="shared" si="42"/>
        <v>21</v>
      </c>
    </row>
    <row r="198" spans="1:55" ht="15" thickBot="1">
      <c r="A198" s="83"/>
      <c r="B198" s="83"/>
      <c r="C198" s="84"/>
      <c r="D198" s="84"/>
      <c r="E198" s="84"/>
      <c r="F198" s="26" t="str">
        <f>IF(E198&gt;0,(VLOOKUP(E198,Calc!$C$8:$D$31,2)),"0")</f>
        <v>0</v>
      </c>
      <c r="G198" s="84"/>
      <c r="H198" s="4" t="str">
        <f>IF(G198&gt;0,(VLOOKUP(G198,Calc!$H$8:$I$31,2)),"0")</f>
        <v>0</v>
      </c>
      <c r="I198" s="84"/>
      <c r="J198" s="4" t="str">
        <f>IF(I198&gt;0,(VLOOKUP(I198,Calc!$M$8:$N$31,2)),"0")</f>
        <v>0</v>
      </c>
      <c r="K198" s="84"/>
      <c r="L198" s="4" t="str">
        <f>IF(K198&gt;0,(VLOOKUP(K198,Calc!$R$8:$S$31,2)),"0")</f>
        <v>0</v>
      </c>
      <c r="M198" s="84"/>
      <c r="N198" s="4" t="str">
        <f>IF(M198&gt;0,(VLOOKUP(M198,Calc!$W$8:$X$31,2)),"0")</f>
        <v>0</v>
      </c>
      <c r="O198" s="84"/>
      <c r="P198" s="4" t="str">
        <f>IF(O198&gt;0,(VLOOKUP(O198,Calc!$AB$8:$AC$31,2)),"0")</f>
        <v>0</v>
      </c>
      <c r="Q198" s="84"/>
      <c r="R198" s="4" t="str">
        <f>IF(Q198&gt;0,(VLOOKUP(Q198,Calc!$AG$8:$AH$31,2)),"0")</f>
        <v>0</v>
      </c>
      <c r="S198" s="84"/>
      <c r="T198" s="4" t="str">
        <f>IF(S198&gt;0,(VLOOKUP(S198,Calc!$AL$8:$AM$31,2)),"0")</f>
        <v>0</v>
      </c>
      <c r="U198" s="84"/>
      <c r="V198" s="4" t="str">
        <f>IF(U198&gt;0,(VLOOKUP(U198,Calc!$AQ$8:$AR$31,2)),"0")</f>
        <v>0</v>
      </c>
      <c r="W198" s="84"/>
      <c r="X198" s="4" t="str">
        <f>IF(W198&gt;0,(VLOOKUP(W198,Calc!$AV$8:$AW$31,2)),"0")</f>
        <v>0</v>
      </c>
      <c r="Y198" s="84"/>
      <c r="Z198" s="4" t="str">
        <f>IF(Y198&gt;0,(VLOOKUP(Y198,Calc!$BA$8:$BB$31,2)),"0")</f>
        <v>0</v>
      </c>
      <c r="AA198" s="84"/>
      <c r="AB198" s="4" t="str">
        <f>IF(AA198&gt;0,(VLOOKUP(AA198,Calc!$BF$8:$BG$31,2)),"0")</f>
        <v>0</v>
      </c>
      <c r="AC198" s="84"/>
      <c r="AD198" s="4" t="str">
        <f>IF(AC198&gt;0,(VLOOKUP(AC198,Calc!$BK$8:$BL$31,2)),"0")</f>
        <v>0</v>
      </c>
      <c r="AE198" s="84"/>
      <c r="AF198" s="84"/>
      <c r="AG198" s="84"/>
      <c r="AH198" s="84"/>
      <c r="AI198" s="24" t="str">
        <f t="shared" si="43"/>
        <v>0</v>
      </c>
      <c r="AJ198" s="84"/>
      <c r="AK198" s="84"/>
      <c r="AL198" s="84"/>
      <c r="AM198" s="84"/>
      <c r="AN198" s="24" t="str">
        <f t="shared" si="44"/>
        <v>0</v>
      </c>
      <c r="AO198" s="74">
        <f t="shared" si="32"/>
        <v>0</v>
      </c>
      <c r="AP198" s="84"/>
      <c r="AQ198" s="84"/>
      <c r="AR198" s="84"/>
      <c r="AS198" s="84"/>
      <c r="AT198" s="75">
        <f t="shared" si="35"/>
        <v>0</v>
      </c>
      <c r="AU198" s="75">
        <f t="shared" si="36"/>
        <v>21</v>
      </c>
      <c r="AV198" s="76">
        <f t="shared" si="45"/>
        <v>0</v>
      </c>
      <c r="AW198" s="76">
        <f t="shared" si="33"/>
        <v>21</v>
      </c>
      <c r="AX198" s="137">
        <f t="shared" si="38"/>
        <v>0</v>
      </c>
      <c r="AY198" s="137">
        <f t="shared" si="39"/>
        <v>21</v>
      </c>
      <c r="AZ198" s="134">
        <f t="shared" si="40"/>
        <v>0</v>
      </c>
      <c r="BA198" s="134">
        <f t="shared" si="41"/>
        <v>21</v>
      </c>
      <c r="BB198" s="77">
        <f t="shared" si="34"/>
        <v>0</v>
      </c>
      <c r="BC198" s="77">
        <f t="shared" si="42"/>
        <v>21</v>
      </c>
    </row>
    <row r="199" spans="1:55" ht="15" thickBot="1">
      <c r="A199" s="83"/>
      <c r="B199" s="83"/>
      <c r="C199" s="84"/>
      <c r="D199" s="84"/>
      <c r="E199" s="84"/>
      <c r="F199" s="26" t="str">
        <f>IF(E199&gt;0,(VLOOKUP(E199,Calc!$C$8:$D$31,2)),"0")</f>
        <v>0</v>
      </c>
      <c r="G199" s="84"/>
      <c r="H199" s="4" t="str">
        <f>IF(G199&gt;0,(VLOOKUP(G199,Calc!$H$8:$I$31,2)),"0")</f>
        <v>0</v>
      </c>
      <c r="I199" s="84"/>
      <c r="J199" s="4" t="str">
        <f>IF(I199&gt;0,(VLOOKUP(I199,Calc!$M$8:$N$31,2)),"0")</f>
        <v>0</v>
      </c>
      <c r="K199" s="84"/>
      <c r="L199" s="4" t="str">
        <f>IF(K199&gt;0,(VLOOKUP(K199,Calc!$R$8:$S$31,2)),"0")</f>
        <v>0</v>
      </c>
      <c r="M199" s="84"/>
      <c r="N199" s="4" t="str">
        <f>IF(M199&gt;0,(VLOOKUP(M199,Calc!$W$8:$X$31,2)),"0")</f>
        <v>0</v>
      </c>
      <c r="O199" s="84"/>
      <c r="P199" s="4" t="str">
        <f>IF(O199&gt;0,(VLOOKUP(O199,Calc!$AB$8:$AC$31,2)),"0")</f>
        <v>0</v>
      </c>
      <c r="Q199" s="84"/>
      <c r="R199" s="4" t="str">
        <f>IF(Q199&gt;0,(VLOOKUP(Q199,Calc!$AG$8:$AH$31,2)),"0")</f>
        <v>0</v>
      </c>
      <c r="S199" s="84"/>
      <c r="T199" s="4" t="str">
        <f>IF(S199&gt;0,(VLOOKUP(S199,Calc!$AL$8:$AM$31,2)),"0")</f>
        <v>0</v>
      </c>
      <c r="U199" s="84"/>
      <c r="V199" s="4" t="str">
        <f>IF(U199&gt;0,(VLOOKUP(U199,Calc!$AQ$8:$AR$31,2)),"0")</f>
        <v>0</v>
      </c>
      <c r="W199" s="84"/>
      <c r="X199" s="4" t="str">
        <f>IF(W199&gt;0,(VLOOKUP(W199,Calc!$AV$8:$AW$31,2)),"0")</f>
        <v>0</v>
      </c>
      <c r="Y199" s="84"/>
      <c r="Z199" s="4" t="str">
        <f>IF(Y199&gt;0,(VLOOKUP(Y199,Calc!$BA$8:$BB$31,2)),"0")</f>
        <v>0</v>
      </c>
      <c r="AA199" s="84"/>
      <c r="AB199" s="4" t="str">
        <f>IF(AA199&gt;0,(VLOOKUP(AA199,Calc!$BF$8:$BG$31,2)),"0")</f>
        <v>0</v>
      </c>
      <c r="AC199" s="84"/>
      <c r="AD199" s="4" t="str">
        <f>IF(AC199&gt;0,(VLOOKUP(AC199,Calc!$BK$8:$BL$31,2)),"0")</f>
        <v>0</v>
      </c>
      <c r="AE199" s="84"/>
      <c r="AF199" s="84"/>
      <c r="AG199" s="84"/>
      <c r="AH199" s="84"/>
      <c r="AI199" s="24" t="str">
        <f t="shared" si="43"/>
        <v>0</v>
      </c>
      <c r="AJ199" s="84"/>
      <c r="AK199" s="84"/>
      <c r="AL199" s="84"/>
      <c r="AM199" s="84"/>
      <c r="AN199" s="24" t="str">
        <f t="shared" si="44"/>
        <v>0</v>
      </c>
      <c r="AO199" s="74">
        <f t="shared" si="32"/>
        <v>0</v>
      </c>
      <c r="AP199" s="84"/>
      <c r="AQ199" s="84"/>
      <c r="AR199" s="84"/>
      <c r="AS199" s="84"/>
      <c r="AT199" s="75">
        <f t="shared" si="35"/>
        <v>0</v>
      </c>
      <c r="AU199" s="75">
        <f t="shared" si="36"/>
        <v>21</v>
      </c>
      <c r="AV199" s="76">
        <f t="shared" si="45"/>
        <v>0</v>
      </c>
      <c r="AW199" s="76">
        <f t="shared" si="33"/>
        <v>21</v>
      </c>
      <c r="AX199" s="137">
        <f t="shared" si="38"/>
        <v>0</v>
      </c>
      <c r="AY199" s="137">
        <f t="shared" si="39"/>
        <v>21</v>
      </c>
      <c r="AZ199" s="134">
        <f t="shared" si="40"/>
        <v>0</v>
      </c>
      <c r="BA199" s="134">
        <f t="shared" si="41"/>
        <v>21</v>
      </c>
      <c r="BB199" s="77">
        <f t="shared" si="34"/>
        <v>0</v>
      </c>
      <c r="BC199" s="77">
        <f t="shared" si="42"/>
        <v>21</v>
      </c>
    </row>
    <row r="200" spans="1:55" ht="15" thickBot="1">
      <c r="A200" s="83"/>
      <c r="B200" s="83"/>
      <c r="C200" s="84"/>
      <c r="D200" s="84"/>
      <c r="E200" s="84"/>
      <c r="F200" s="26" t="str">
        <f>IF(E200&gt;0,(VLOOKUP(E200,Calc!$C$8:$D$31,2)),"0")</f>
        <v>0</v>
      </c>
      <c r="G200" s="84"/>
      <c r="H200" s="4" t="str">
        <f>IF(G200&gt;0,(VLOOKUP(G200,Calc!$H$8:$I$31,2)),"0")</f>
        <v>0</v>
      </c>
      <c r="I200" s="84"/>
      <c r="J200" s="4" t="str">
        <f>IF(I200&gt;0,(VLOOKUP(I200,Calc!$M$8:$N$31,2)),"0")</f>
        <v>0</v>
      </c>
      <c r="K200" s="84"/>
      <c r="L200" s="4" t="str">
        <f>IF(K200&gt;0,(VLOOKUP(K200,Calc!$R$8:$S$31,2)),"0")</f>
        <v>0</v>
      </c>
      <c r="M200" s="84"/>
      <c r="N200" s="4" t="str">
        <f>IF(M200&gt;0,(VLOOKUP(M200,Calc!$W$8:$X$31,2)),"0")</f>
        <v>0</v>
      </c>
      <c r="O200" s="84"/>
      <c r="P200" s="4" t="str">
        <f>IF(O200&gt;0,(VLOOKUP(O200,Calc!$AB$8:$AC$31,2)),"0")</f>
        <v>0</v>
      </c>
      <c r="Q200" s="84"/>
      <c r="R200" s="4" t="str">
        <f>IF(Q200&gt;0,(VLOOKUP(Q200,Calc!$AG$8:$AH$31,2)),"0")</f>
        <v>0</v>
      </c>
      <c r="S200" s="84"/>
      <c r="T200" s="4" t="str">
        <f>IF(S200&gt;0,(VLOOKUP(S200,Calc!$AL$8:$AM$31,2)),"0")</f>
        <v>0</v>
      </c>
      <c r="U200" s="84"/>
      <c r="V200" s="4" t="str">
        <f>IF(U200&gt;0,(VLOOKUP(U200,Calc!$AQ$8:$AR$31,2)),"0")</f>
        <v>0</v>
      </c>
      <c r="W200" s="84"/>
      <c r="X200" s="4" t="str">
        <f>IF(W200&gt;0,(VLOOKUP(W200,Calc!$AV$8:$AW$31,2)),"0")</f>
        <v>0</v>
      </c>
      <c r="Y200" s="84"/>
      <c r="Z200" s="4" t="str">
        <f>IF(Y200&gt;0,(VLOOKUP(Y200,Calc!$BA$8:$BB$31,2)),"0")</f>
        <v>0</v>
      </c>
      <c r="AA200" s="84"/>
      <c r="AB200" s="4" t="str">
        <f>IF(AA200&gt;0,(VLOOKUP(AA200,Calc!$BF$8:$BG$31,2)),"0")</f>
        <v>0</v>
      </c>
      <c r="AC200" s="84"/>
      <c r="AD200" s="4" t="str">
        <f>IF(AC200&gt;0,(VLOOKUP(AC200,Calc!$BK$8:$BL$31,2)),"0")</f>
        <v>0</v>
      </c>
      <c r="AE200" s="84"/>
      <c r="AF200" s="84"/>
      <c r="AG200" s="84"/>
      <c r="AH200" s="84"/>
      <c r="AI200" s="24" t="str">
        <f t="shared" si="43"/>
        <v>0</v>
      </c>
      <c r="AJ200" s="84"/>
      <c r="AK200" s="84"/>
      <c r="AL200" s="84"/>
      <c r="AM200" s="84"/>
      <c r="AN200" s="24" t="str">
        <f t="shared" si="44"/>
        <v>0</v>
      </c>
      <c r="AO200" s="74">
        <f t="shared" si="32"/>
        <v>0</v>
      </c>
      <c r="AP200" s="84"/>
      <c r="AQ200" s="84"/>
      <c r="AR200" s="84"/>
      <c r="AS200" s="84"/>
      <c r="AT200" s="75">
        <f t="shared" si="35"/>
        <v>0</v>
      </c>
      <c r="AU200" s="75">
        <f t="shared" si="36"/>
        <v>21</v>
      </c>
      <c r="AV200" s="76">
        <f t="shared" si="45"/>
        <v>0</v>
      </c>
      <c r="AW200" s="76">
        <f t="shared" si="33"/>
        <v>21</v>
      </c>
      <c r="AX200" s="137">
        <f t="shared" si="38"/>
        <v>0</v>
      </c>
      <c r="AY200" s="137">
        <f t="shared" si="39"/>
        <v>21</v>
      </c>
      <c r="AZ200" s="134">
        <f t="shared" si="40"/>
        <v>0</v>
      </c>
      <c r="BA200" s="134">
        <f t="shared" si="41"/>
        <v>21</v>
      </c>
      <c r="BB200" s="77">
        <f t="shared" si="34"/>
        <v>0</v>
      </c>
      <c r="BC200" s="77">
        <f t="shared" si="42"/>
        <v>21</v>
      </c>
    </row>
    <row r="201" spans="1:55" ht="15" thickBot="1">
      <c r="A201" s="83"/>
      <c r="B201" s="83"/>
      <c r="C201" s="84"/>
      <c r="D201" s="84"/>
      <c r="E201" s="84"/>
      <c r="F201" s="26" t="str">
        <f>IF(E201&gt;0,(VLOOKUP(E201,Calc!$C$8:$D$31,2)),"0")</f>
        <v>0</v>
      </c>
      <c r="G201" s="84"/>
      <c r="H201" s="4" t="str">
        <f>IF(G201&gt;0,(VLOOKUP(G201,Calc!$H$8:$I$31,2)),"0")</f>
        <v>0</v>
      </c>
      <c r="I201" s="84"/>
      <c r="J201" s="4" t="str">
        <f>IF(I201&gt;0,(VLOOKUP(I201,Calc!$M$8:$N$31,2)),"0")</f>
        <v>0</v>
      </c>
      <c r="K201" s="84"/>
      <c r="L201" s="4" t="str">
        <f>IF(K201&gt;0,(VLOOKUP(K201,Calc!$R$8:$S$31,2)),"0")</f>
        <v>0</v>
      </c>
      <c r="M201" s="84"/>
      <c r="N201" s="4" t="str">
        <f>IF(M201&gt;0,(VLOOKUP(M201,Calc!$W$8:$X$31,2)),"0")</f>
        <v>0</v>
      </c>
      <c r="O201" s="84"/>
      <c r="P201" s="4" t="str">
        <f>IF(O201&gt;0,(VLOOKUP(O201,Calc!$AB$8:$AC$31,2)),"0")</f>
        <v>0</v>
      </c>
      <c r="Q201" s="84"/>
      <c r="R201" s="4" t="str">
        <f>IF(Q201&gt;0,(VLOOKUP(Q201,Calc!$AG$8:$AH$31,2)),"0")</f>
        <v>0</v>
      </c>
      <c r="S201" s="84"/>
      <c r="T201" s="4" t="str">
        <f>IF(S201&gt;0,(VLOOKUP(S201,Calc!$AL$8:$AM$31,2)),"0")</f>
        <v>0</v>
      </c>
      <c r="U201" s="84"/>
      <c r="V201" s="4" t="str">
        <f>IF(U201&gt;0,(VLOOKUP(U201,Calc!$AQ$8:$AR$31,2)),"0")</f>
        <v>0</v>
      </c>
      <c r="W201" s="84"/>
      <c r="X201" s="4" t="str">
        <f>IF(W201&gt;0,(VLOOKUP(W201,Calc!$AV$8:$AW$31,2)),"0")</f>
        <v>0</v>
      </c>
      <c r="Y201" s="84"/>
      <c r="Z201" s="4" t="str">
        <f>IF(Y201&gt;0,(VLOOKUP(Y201,Calc!$BA$8:$BB$31,2)),"0")</f>
        <v>0</v>
      </c>
      <c r="AA201" s="84"/>
      <c r="AB201" s="4" t="str">
        <f>IF(AA201&gt;0,(VLOOKUP(AA201,Calc!$BF$8:$BG$31,2)),"0")</f>
        <v>0</v>
      </c>
      <c r="AC201" s="84"/>
      <c r="AD201" s="4" t="str">
        <f>IF(AC201&gt;0,(VLOOKUP(AC201,Calc!$BK$8:$BL$31,2)),"0")</f>
        <v>0</v>
      </c>
      <c r="AE201" s="84"/>
      <c r="AF201" s="84"/>
      <c r="AG201" s="84"/>
      <c r="AH201" s="84"/>
      <c r="AI201" s="24" t="str">
        <f t="shared" si="43"/>
        <v>0</v>
      </c>
      <c r="AJ201" s="84"/>
      <c r="AK201" s="84"/>
      <c r="AL201" s="84"/>
      <c r="AM201" s="84"/>
      <c r="AN201" s="24" t="str">
        <f t="shared" si="44"/>
        <v>0</v>
      </c>
      <c r="AO201" s="74">
        <f t="shared" si="32"/>
        <v>0</v>
      </c>
      <c r="AP201" s="84"/>
      <c r="AQ201" s="84"/>
      <c r="AR201" s="84"/>
      <c r="AS201" s="84"/>
      <c r="AT201" s="75">
        <f t="shared" si="35"/>
        <v>0</v>
      </c>
      <c r="AU201" s="75">
        <f t="shared" si="36"/>
        <v>21</v>
      </c>
      <c r="AV201" s="76">
        <f t="shared" si="45"/>
        <v>0</v>
      </c>
      <c r="AW201" s="76">
        <f t="shared" si="33"/>
        <v>21</v>
      </c>
      <c r="AX201" s="137">
        <f t="shared" si="38"/>
        <v>0</v>
      </c>
      <c r="AY201" s="137">
        <f t="shared" si="39"/>
        <v>21</v>
      </c>
      <c r="AZ201" s="134">
        <f t="shared" si="40"/>
        <v>0</v>
      </c>
      <c r="BA201" s="134">
        <f t="shared" si="41"/>
        <v>21</v>
      </c>
      <c r="BB201" s="77">
        <f t="shared" si="34"/>
        <v>0</v>
      </c>
      <c r="BC201" s="77">
        <f t="shared" si="42"/>
        <v>21</v>
      </c>
    </row>
    <row r="202" spans="1:55" ht="15" thickBot="1">
      <c r="A202" s="83"/>
      <c r="B202" s="83"/>
      <c r="C202" s="84"/>
      <c r="D202" s="84"/>
      <c r="E202" s="84"/>
      <c r="F202" s="26" t="str">
        <f>IF(E202&gt;0,(VLOOKUP(E202,Calc!$C$8:$D$31,2)),"0")</f>
        <v>0</v>
      </c>
      <c r="G202" s="84"/>
      <c r="H202" s="4" t="str">
        <f>IF(G202&gt;0,(VLOOKUP(G202,Calc!$H$8:$I$31,2)),"0")</f>
        <v>0</v>
      </c>
      <c r="I202" s="84"/>
      <c r="J202" s="4" t="str">
        <f>IF(I202&gt;0,(VLOOKUP(I202,Calc!$M$8:$N$31,2)),"0")</f>
        <v>0</v>
      </c>
      <c r="K202" s="84"/>
      <c r="L202" s="4" t="str">
        <f>IF(K202&gt;0,(VLOOKUP(K202,Calc!$R$8:$S$31,2)),"0")</f>
        <v>0</v>
      </c>
      <c r="M202" s="84"/>
      <c r="N202" s="4" t="str">
        <f>IF(M202&gt;0,(VLOOKUP(M202,Calc!$W$8:$X$31,2)),"0")</f>
        <v>0</v>
      </c>
      <c r="O202" s="84"/>
      <c r="P202" s="4" t="str">
        <f>IF(O202&gt;0,(VLOOKUP(O202,Calc!$AB$8:$AC$31,2)),"0")</f>
        <v>0</v>
      </c>
      <c r="Q202" s="84"/>
      <c r="R202" s="4" t="str">
        <f>IF(Q202&gt;0,(VLOOKUP(Q202,Calc!$AG$8:$AH$31,2)),"0")</f>
        <v>0</v>
      </c>
      <c r="S202" s="84"/>
      <c r="T202" s="4" t="str">
        <f>IF(S202&gt;0,(VLOOKUP(S202,Calc!$AL$8:$AM$31,2)),"0")</f>
        <v>0</v>
      </c>
      <c r="U202" s="84"/>
      <c r="V202" s="4" t="str">
        <f>IF(U202&gt;0,(VLOOKUP(U202,Calc!$AQ$8:$AR$31,2)),"0")</f>
        <v>0</v>
      </c>
      <c r="W202" s="84"/>
      <c r="X202" s="4" t="str">
        <f>IF(W202&gt;0,(VLOOKUP(W202,Calc!$AV$8:$AW$31,2)),"0")</f>
        <v>0</v>
      </c>
      <c r="Y202" s="84"/>
      <c r="Z202" s="4" t="str">
        <f>IF(Y202&gt;0,(VLOOKUP(Y202,Calc!$BA$8:$BB$31,2)),"0")</f>
        <v>0</v>
      </c>
      <c r="AA202" s="84"/>
      <c r="AB202" s="4" t="str">
        <f>IF(AA202&gt;0,(VLOOKUP(AA202,Calc!$BF$8:$BG$31,2)),"0")</f>
        <v>0</v>
      </c>
      <c r="AC202" s="84"/>
      <c r="AD202" s="4" t="str">
        <f>IF(AC202&gt;0,(VLOOKUP(AC202,Calc!$BK$8:$BL$31,2)),"0")</f>
        <v>0</v>
      </c>
      <c r="AE202" s="84"/>
      <c r="AF202" s="84"/>
      <c r="AG202" s="84"/>
      <c r="AH202" s="84"/>
      <c r="AI202" s="24" t="str">
        <f t="shared" si="43"/>
        <v>0</v>
      </c>
      <c r="AJ202" s="84"/>
      <c r="AK202" s="84"/>
      <c r="AL202" s="84"/>
      <c r="AM202" s="84"/>
      <c r="AN202" s="24" t="str">
        <f t="shared" si="44"/>
        <v>0</v>
      </c>
      <c r="AO202" s="74">
        <f t="shared" si="32"/>
        <v>0</v>
      </c>
      <c r="AP202" s="84"/>
      <c r="AQ202" s="84"/>
      <c r="AR202" s="84"/>
      <c r="AS202" s="84"/>
      <c r="AT202" s="75">
        <f t="shared" si="35"/>
        <v>0</v>
      </c>
      <c r="AU202" s="75">
        <f t="shared" si="36"/>
        <v>21</v>
      </c>
      <c r="AV202" s="76">
        <f t="shared" si="45"/>
        <v>0</v>
      </c>
      <c r="AW202" s="76">
        <f t="shared" si="33"/>
        <v>21</v>
      </c>
      <c r="AX202" s="137">
        <f t="shared" si="38"/>
        <v>0</v>
      </c>
      <c r="AY202" s="137">
        <f t="shared" si="39"/>
        <v>21</v>
      </c>
      <c r="AZ202" s="134">
        <f t="shared" si="40"/>
        <v>0</v>
      </c>
      <c r="BA202" s="134">
        <f t="shared" si="41"/>
        <v>21</v>
      </c>
      <c r="BB202" s="77">
        <f t="shared" si="34"/>
        <v>0</v>
      </c>
      <c r="BC202" s="77">
        <f t="shared" si="42"/>
        <v>21</v>
      </c>
    </row>
    <row r="203" spans="1:55" ht="15" thickBot="1">
      <c r="A203" s="83"/>
      <c r="B203" s="83"/>
      <c r="C203" s="84"/>
      <c r="D203" s="84"/>
      <c r="E203" s="84"/>
      <c r="F203" s="26" t="str">
        <f>IF(E203&gt;0,(VLOOKUP(E203,Calc!$C$8:$D$31,2)),"0")</f>
        <v>0</v>
      </c>
      <c r="G203" s="84"/>
      <c r="H203" s="4" t="str">
        <f>IF(G203&gt;0,(VLOOKUP(G203,Calc!$H$8:$I$31,2)),"0")</f>
        <v>0</v>
      </c>
      <c r="I203" s="84"/>
      <c r="J203" s="4" t="str">
        <f>IF(I203&gt;0,(VLOOKUP(I203,Calc!$M$8:$N$31,2)),"0")</f>
        <v>0</v>
      </c>
      <c r="K203" s="84"/>
      <c r="L203" s="4" t="str">
        <f>IF(K203&gt;0,(VLOOKUP(K203,Calc!$R$8:$S$31,2)),"0")</f>
        <v>0</v>
      </c>
      <c r="M203" s="84"/>
      <c r="N203" s="4" t="str">
        <f>IF(M203&gt;0,(VLOOKUP(M203,Calc!$W$8:$X$31,2)),"0")</f>
        <v>0</v>
      </c>
      <c r="O203" s="84"/>
      <c r="P203" s="4" t="str">
        <f>IF(O203&gt;0,(VLOOKUP(O203,Calc!$AB$8:$AC$31,2)),"0")</f>
        <v>0</v>
      </c>
      <c r="Q203" s="84"/>
      <c r="R203" s="4" t="str">
        <f>IF(Q203&gt;0,(VLOOKUP(Q203,Calc!$AG$8:$AH$31,2)),"0")</f>
        <v>0</v>
      </c>
      <c r="S203" s="84"/>
      <c r="T203" s="4" t="str">
        <f>IF(S203&gt;0,(VLOOKUP(S203,Calc!$AL$8:$AM$31,2)),"0")</f>
        <v>0</v>
      </c>
      <c r="U203" s="84"/>
      <c r="V203" s="4" t="str">
        <f>IF(U203&gt;0,(VLOOKUP(U203,Calc!$AQ$8:$AR$31,2)),"0")</f>
        <v>0</v>
      </c>
      <c r="W203" s="84"/>
      <c r="X203" s="4" t="str">
        <f>IF(W203&gt;0,(VLOOKUP(W203,Calc!$AV$8:$AW$31,2)),"0")</f>
        <v>0</v>
      </c>
      <c r="Y203" s="84"/>
      <c r="Z203" s="4" t="str">
        <f>IF(Y203&gt;0,(VLOOKUP(Y203,Calc!$BA$8:$BB$31,2)),"0")</f>
        <v>0</v>
      </c>
      <c r="AA203" s="84"/>
      <c r="AB203" s="4" t="str">
        <f>IF(AA203&gt;0,(VLOOKUP(AA203,Calc!$BF$8:$BG$31,2)),"0")</f>
        <v>0</v>
      </c>
      <c r="AC203" s="84"/>
      <c r="AD203" s="4" t="str">
        <f>IF(AC203&gt;0,(VLOOKUP(AC203,Calc!$BK$8:$BL$31,2)),"0")</f>
        <v>0</v>
      </c>
      <c r="AE203" s="84"/>
      <c r="AF203" s="84"/>
      <c r="AG203" s="84"/>
      <c r="AH203" s="84"/>
      <c r="AI203" s="24" t="str">
        <f t="shared" si="43"/>
        <v>0</v>
      </c>
      <c r="AJ203" s="84"/>
      <c r="AK203" s="84"/>
      <c r="AL203" s="84"/>
      <c r="AM203" s="84"/>
      <c r="AN203" s="24" t="str">
        <f t="shared" si="44"/>
        <v>0</v>
      </c>
      <c r="AO203" s="74">
        <f t="shared" si="32"/>
        <v>0</v>
      </c>
      <c r="AP203" s="84"/>
      <c r="AQ203" s="84"/>
      <c r="AR203" s="84"/>
      <c r="AS203" s="84"/>
      <c r="AT203" s="75">
        <f t="shared" si="35"/>
        <v>0</v>
      </c>
      <c r="AU203" s="75">
        <f t="shared" si="36"/>
        <v>21</v>
      </c>
      <c r="AV203" s="76">
        <f t="shared" si="45"/>
        <v>0</v>
      </c>
      <c r="AW203" s="76">
        <f t="shared" si="33"/>
        <v>21</v>
      </c>
      <c r="AX203" s="137">
        <f t="shared" si="38"/>
        <v>0</v>
      </c>
      <c r="AY203" s="137">
        <f t="shared" si="39"/>
        <v>21</v>
      </c>
      <c r="AZ203" s="134">
        <f t="shared" si="40"/>
        <v>0</v>
      </c>
      <c r="BA203" s="134">
        <f t="shared" si="41"/>
        <v>21</v>
      </c>
      <c r="BB203" s="77">
        <f t="shared" si="34"/>
        <v>0</v>
      </c>
      <c r="BC203" s="77">
        <f t="shared" si="42"/>
        <v>21</v>
      </c>
    </row>
    <row r="204" spans="1:55" ht="15" thickBot="1">
      <c r="A204" s="83"/>
      <c r="B204" s="83"/>
      <c r="C204" s="84"/>
      <c r="D204" s="84"/>
      <c r="E204" s="84"/>
      <c r="F204" s="26" t="str">
        <f>IF(E204&gt;0,(VLOOKUP(E204,Calc!$C$8:$D$31,2)),"0")</f>
        <v>0</v>
      </c>
      <c r="G204" s="84"/>
      <c r="H204" s="4" t="str">
        <f>IF(G204&gt;0,(VLOOKUP(G204,Calc!$H$8:$I$31,2)),"0")</f>
        <v>0</v>
      </c>
      <c r="I204" s="84"/>
      <c r="J204" s="4" t="str">
        <f>IF(I204&gt;0,(VLOOKUP(I204,Calc!$M$8:$N$31,2)),"0")</f>
        <v>0</v>
      </c>
      <c r="K204" s="84"/>
      <c r="L204" s="4" t="str">
        <f>IF(K204&gt;0,(VLOOKUP(K204,Calc!$R$8:$S$31,2)),"0")</f>
        <v>0</v>
      </c>
      <c r="M204" s="84"/>
      <c r="N204" s="4" t="str">
        <f>IF(M204&gt;0,(VLOOKUP(M204,Calc!$W$8:$X$31,2)),"0")</f>
        <v>0</v>
      </c>
      <c r="O204" s="84"/>
      <c r="P204" s="4" t="str">
        <f>IF(O204&gt;0,(VLOOKUP(O204,Calc!$AB$8:$AC$31,2)),"0")</f>
        <v>0</v>
      </c>
      <c r="Q204" s="84"/>
      <c r="R204" s="4" t="str">
        <f>IF(Q204&gt;0,(VLOOKUP(Q204,Calc!$AG$8:$AH$31,2)),"0")</f>
        <v>0</v>
      </c>
      <c r="S204" s="84"/>
      <c r="T204" s="4" t="str">
        <f>IF(S204&gt;0,(VLOOKUP(S204,Calc!$AL$8:$AM$31,2)),"0")</f>
        <v>0</v>
      </c>
      <c r="U204" s="84"/>
      <c r="V204" s="4" t="str">
        <f>IF(U204&gt;0,(VLOOKUP(U204,Calc!$AQ$8:$AR$31,2)),"0")</f>
        <v>0</v>
      </c>
      <c r="W204" s="84"/>
      <c r="X204" s="4" t="str">
        <f>IF(W204&gt;0,(VLOOKUP(W204,Calc!$AV$8:$AW$31,2)),"0")</f>
        <v>0</v>
      </c>
      <c r="Y204" s="84"/>
      <c r="Z204" s="4" t="str">
        <f>IF(Y204&gt;0,(VLOOKUP(Y204,Calc!$BA$8:$BB$31,2)),"0")</f>
        <v>0</v>
      </c>
      <c r="AA204" s="84"/>
      <c r="AB204" s="4" t="str">
        <f>IF(AA204&gt;0,(VLOOKUP(AA204,Calc!$BF$8:$BG$31,2)),"0")</f>
        <v>0</v>
      </c>
      <c r="AC204" s="84"/>
      <c r="AD204" s="4" t="str">
        <f>IF(AC204&gt;0,(VLOOKUP(AC204,Calc!$BK$8:$BL$31,2)),"0")</f>
        <v>0</v>
      </c>
      <c r="AE204" s="84"/>
      <c r="AF204" s="84"/>
      <c r="AG204" s="84"/>
      <c r="AH204" s="84"/>
      <c r="AI204" s="24" t="str">
        <f t="shared" si="43"/>
        <v>0</v>
      </c>
      <c r="AJ204" s="84"/>
      <c r="AK204" s="84"/>
      <c r="AL204" s="84"/>
      <c r="AM204" s="84"/>
      <c r="AN204" s="24" t="str">
        <f t="shared" si="44"/>
        <v>0</v>
      </c>
      <c r="AO204" s="74">
        <f aca="true" t="shared" si="46" ref="AO204:AO212">SUM(F204+H204+J204+L204+N204+P204+V204+X204+Z204+AB204+AD204+AI204+AN204)</f>
        <v>0</v>
      </c>
      <c r="AP204" s="84"/>
      <c r="AQ204" s="84"/>
      <c r="AR204" s="84"/>
      <c r="AS204" s="84"/>
      <c r="AT204" s="75">
        <f t="shared" si="35"/>
        <v>0</v>
      </c>
      <c r="AU204" s="75">
        <f t="shared" si="36"/>
        <v>21</v>
      </c>
      <c r="AV204" s="76">
        <f t="shared" si="45"/>
        <v>0</v>
      </c>
      <c r="AW204" s="76">
        <f aca="true" t="shared" si="47" ref="AW204:AW212">RANK(AV204,$AV$12:$AV$212,0)</f>
        <v>21</v>
      </c>
      <c r="AX204" s="137">
        <f t="shared" si="38"/>
        <v>0</v>
      </c>
      <c r="AY204" s="137">
        <f t="shared" si="39"/>
        <v>21</v>
      </c>
      <c r="AZ204" s="134">
        <f t="shared" si="40"/>
        <v>0</v>
      </c>
      <c r="BA204" s="134">
        <f t="shared" si="41"/>
        <v>21</v>
      </c>
      <c r="BB204" s="77">
        <f aca="true" t="shared" si="48" ref="BB204:BB212">AT204+AO204</f>
        <v>0</v>
      </c>
      <c r="BC204" s="77">
        <f t="shared" si="42"/>
        <v>21</v>
      </c>
    </row>
    <row r="205" spans="1:55" ht="15" thickBot="1">
      <c r="A205" s="83"/>
      <c r="B205" s="83"/>
      <c r="C205" s="84"/>
      <c r="D205" s="84"/>
      <c r="E205" s="84"/>
      <c r="F205" s="26" t="str">
        <f>IF(E205&gt;0,(VLOOKUP(E205,Calc!$C$8:$D$31,2)),"0")</f>
        <v>0</v>
      </c>
      <c r="G205" s="84"/>
      <c r="H205" s="4" t="str">
        <f>IF(G205&gt;0,(VLOOKUP(G205,Calc!$H$8:$I$31,2)),"0")</f>
        <v>0</v>
      </c>
      <c r="I205" s="84"/>
      <c r="J205" s="4" t="str">
        <f>IF(I205&gt;0,(VLOOKUP(I205,Calc!$M$8:$N$31,2)),"0")</f>
        <v>0</v>
      </c>
      <c r="K205" s="84"/>
      <c r="L205" s="4" t="str">
        <f>IF(K205&gt;0,(VLOOKUP(K205,Calc!$R$8:$S$31,2)),"0")</f>
        <v>0</v>
      </c>
      <c r="M205" s="84"/>
      <c r="N205" s="4" t="str">
        <f>IF(M205&gt;0,(VLOOKUP(M205,Calc!$W$8:$X$31,2)),"0")</f>
        <v>0</v>
      </c>
      <c r="O205" s="84"/>
      <c r="P205" s="4" t="str">
        <f>IF(O205&gt;0,(VLOOKUP(O205,Calc!$AB$8:$AC$31,2)),"0")</f>
        <v>0</v>
      </c>
      <c r="Q205" s="84"/>
      <c r="R205" s="4" t="str">
        <f>IF(Q205&gt;0,(VLOOKUP(Q205,Calc!$AG$8:$AH$31,2)),"0")</f>
        <v>0</v>
      </c>
      <c r="S205" s="84"/>
      <c r="T205" s="4" t="str">
        <f>IF(S205&gt;0,(VLOOKUP(S205,Calc!$AL$8:$AM$31,2)),"0")</f>
        <v>0</v>
      </c>
      <c r="U205" s="84"/>
      <c r="V205" s="4" t="str">
        <f>IF(U205&gt;0,(VLOOKUP(U205,Calc!$AQ$8:$AR$31,2)),"0")</f>
        <v>0</v>
      </c>
      <c r="W205" s="84"/>
      <c r="X205" s="4" t="str">
        <f>IF(W205&gt;0,(VLOOKUP(W205,Calc!$AV$8:$AW$31,2)),"0")</f>
        <v>0</v>
      </c>
      <c r="Y205" s="84"/>
      <c r="Z205" s="4" t="str">
        <f>IF(Y205&gt;0,(VLOOKUP(Y205,Calc!$BA$8:$BB$31,2)),"0")</f>
        <v>0</v>
      </c>
      <c r="AA205" s="84"/>
      <c r="AB205" s="4" t="str">
        <f>IF(AA205&gt;0,(VLOOKUP(AA205,Calc!$BF$8:$BG$31,2)),"0")</f>
        <v>0</v>
      </c>
      <c r="AC205" s="84"/>
      <c r="AD205" s="4" t="str">
        <f>IF(AC205&gt;0,(VLOOKUP(AC205,Calc!$BK$8:$BL$31,2)),"0")</f>
        <v>0</v>
      </c>
      <c r="AE205" s="84"/>
      <c r="AF205" s="84"/>
      <c r="AG205" s="84"/>
      <c r="AH205" s="84"/>
      <c r="AI205" s="24" t="str">
        <f t="shared" si="43"/>
        <v>0</v>
      </c>
      <c r="AJ205" s="84"/>
      <c r="AK205" s="84"/>
      <c r="AL205" s="84"/>
      <c r="AM205" s="84"/>
      <c r="AN205" s="24" t="str">
        <f t="shared" si="44"/>
        <v>0</v>
      </c>
      <c r="AO205" s="74">
        <f t="shared" si="46"/>
        <v>0</v>
      </c>
      <c r="AP205" s="84"/>
      <c r="AQ205" s="84"/>
      <c r="AR205" s="84"/>
      <c r="AS205" s="84"/>
      <c r="AT205" s="75">
        <f aca="true" t="shared" si="49" ref="AT205:AT212">SUM(AP205:AS205)</f>
        <v>0</v>
      </c>
      <c r="AU205" s="75">
        <f aca="true" t="shared" si="50" ref="AU205:AU212">RANK(AT205,$AT$12:$AT$212,0)</f>
        <v>21</v>
      </c>
      <c r="AV205" s="76">
        <f aca="true" t="shared" si="51" ref="AV205:AV212">SUM(AR205,P205,N205)</f>
        <v>0</v>
      </c>
      <c r="AW205" s="76">
        <f t="shared" si="47"/>
        <v>21</v>
      </c>
      <c r="AX205" s="137">
        <f aca="true" t="shared" si="52" ref="AX205:AX212">SUM(AQ205,J205,L205)</f>
        <v>0</v>
      </c>
      <c r="AY205" s="137">
        <f aca="true" t="shared" si="53" ref="AY205:AY212">RANK(AX205,$AX$12:$AX$212,0)</f>
        <v>21</v>
      </c>
      <c r="AZ205" s="134">
        <f aca="true" t="shared" si="54" ref="AZ205:AZ212">SUM(AR205,P205,N205)</f>
        <v>0</v>
      </c>
      <c r="BA205" s="134">
        <f aca="true" t="shared" si="55" ref="BA205:BA212">RANK(AZ205,$AZ$12:$AZ$212,0)</f>
        <v>21</v>
      </c>
      <c r="BB205" s="77">
        <f t="shared" si="48"/>
        <v>0</v>
      </c>
      <c r="BC205" s="77">
        <f aca="true" t="shared" si="56" ref="BC205:BC212">RANK(BB205,$BB$12:$BB$212,0)</f>
        <v>21</v>
      </c>
    </row>
    <row r="206" spans="1:55" ht="15" thickBot="1">
      <c r="A206" s="83"/>
      <c r="B206" s="83"/>
      <c r="C206" s="84"/>
      <c r="D206" s="84"/>
      <c r="E206" s="84"/>
      <c r="F206" s="26" t="str">
        <f>IF(E206&gt;0,(VLOOKUP(E206,Calc!$C$8:$D$31,2)),"0")</f>
        <v>0</v>
      </c>
      <c r="G206" s="84"/>
      <c r="H206" s="4" t="str">
        <f>IF(G206&gt;0,(VLOOKUP(G206,Calc!$H$8:$I$31,2)),"0")</f>
        <v>0</v>
      </c>
      <c r="I206" s="84"/>
      <c r="J206" s="4" t="str">
        <f>IF(I206&gt;0,(VLOOKUP(I206,Calc!$M$8:$N$31,2)),"0")</f>
        <v>0</v>
      </c>
      <c r="K206" s="84"/>
      <c r="L206" s="4" t="str">
        <f>IF(K206&gt;0,(VLOOKUP(K206,Calc!$R$8:$S$31,2)),"0")</f>
        <v>0</v>
      </c>
      <c r="M206" s="84"/>
      <c r="N206" s="4" t="str">
        <f>IF(M206&gt;0,(VLOOKUP(M206,Calc!$W$8:$X$31,2)),"0")</f>
        <v>0</v>
      </c>
      <c r="O206" s="84"/>
      <c r="P206" s="4" t="str">
        <f>IF(O206&gt;0,(VLOOKUP(O206,Calc!$AB$8:$AC$31,2)),"0")</f>
        <v>0</v>
      </c>
      <c r="Q206" s="84"/>
      <c r="R206" s="4" t="str">
        <f>IF(Q206&gt;0,(VLOOKUP(Q206,Calc!$AG$8:$AH$31,2)),"0")</f>
        <v>0</v>
      </c>
      <c r="S206" s="84"/>
      <c r="T206" s="4" t="str">
        <f>IF(S206&gt;0,(VLOOKUP(S206,Calc!$AL$8:$AM$31,2)),"0")</f>
        <v>0</v>
      </c>
      <c r="U206" s="84"/>
      <c r="V206" s="4" t="str">
        <f>IF(U206&gt;0,(VLOOKUP(U206,Calc!$AQ$8:$AR$31,2)),"0")</f>
        <v>0</v>
      </c>
      <c r="W206" s="84"/>
      <c r="X206" s="4" t="str">
        <f>IF(W206&gt;0,(VLOOKUP(W206,Calc!$AV$8:$AW$31,2)),"0")</f>
        <v>0</v>
      </c>
      <c r="Y206" s="84"/>
      <c r="Z206" s="4" t="str">
        <f>IF(Y206&gt;0,(VLOOKUP(Y206,Calc!$BA$8:$BB$31,2)),"0")</f>
        <v>0</v>
      </c>
      <c r="AA206" s="84"/>
      <c r="AB206" s="4" t="str">
        <f>IF(AA206&gt;0,(VLOOKUP(AA206,Calc!$BF$8:$BG$31,2)),"0")</f>
        <v>0</v>
      </c>
      <c r="AC206" s="84"/>
      <c r="AD206" s="4" t="str">
        <f>IF(AC206&gt;0,(VLOOKUP(AC206,Calc!$BK$8:$BL$31,2)),"0")</f>
        <v>0</v>
      </c>
      <c r="AE206" s="84"/>
      <c r="AF206" s="84"/>
      <c r="AG206" s="84"/>
      <c r="AH206" s="84"/>
      <c r="AI206" s="24" t="str">
        <f t="shared" si="43"/>
        <v>0</v>
      </c>
      <c r="AJ206" s="84"/>
      <c r="AK206" s="84"/>
      <c r="AL206" s="84"/>
      <c r="AM206" s="84"/>
      <c r="AN206" s="24" t="str">
        <f t="shared" si="44"/>
        <v>0</v>
      </c>
      <c r="AO206" s="74">
        <f t="shared" si="46"/>
        <v>0</v>
      </c>
      <c r="AP206" s="84"/>
      <c r="AQ206" s="84"/>
      <c r="AR206" s="84"/>
      <c r="AS206" s="84"/>
      <c r="AT206" s="75">
        <f t="shared" si="49"/>
        <v>0</v>
      </c>
      <c r="AU206" s="75">
        <f t="shared" si="50"/>
        <v>21</v>
      </c>
      <c r="AV206" s="76">
        <f t="shared" si="51"/>
        <v>0</v>
      </c>
      <c r="AW206" s="76">
        <f t="shared" si="47"/>
        <v>21</v>
      </c>
      <c r="AX206" s="137">
        <f t="shared" si="52"/>
        <v>0</v>
      </c>
      <c r="AY206" s="137">
        <f t="shared" si="53"/>
        <v>21</v>
      </c>
      <c r="AZ206" s="134">
        <f t="shared" si="54"/>
        <v>0</v>
      </c>
      <c r="BA206" s="134">
        <f t="shared" si="55"/>
        <v>21</v>
      </c>
      <c r="BB206" s="77">
        <f t="shared" si="48"/>
        <v>0</v>
      </c>
      <c r="BC206" s="77">
        <f t="shared" si="56"/>
        <v>21</v>
      </c>
    </row>
    <row r="207" spans="1:55" ht="15" thickBot="1">
      <c r="A207" s="83"/>
      <c r="B207" s="83"/>
      <c r="C207" s="84"/>
      <c r="D207" s="84"/>
      <c r="E207" s="84"/>
      <c r="F207" s="26" t="str">
        <f>IF(E207&gt;0,(VLOOKUP(E207,Calc!$C$8:$D$31,2)),"0")</f>
        <v>0</v>
      </c>
      <c r="G207" s="84"/>
      <c r="H207" s="4" t="str">
        <f>IF(G207&gt;0,(VLOOKUP(G207,Calc!$H$8:$I$31,2)),"0")</f>
        <v>0</v>
      </c>
      <c r="I207" s="84"/>
      <c r="J207" s="4" t="str">
        <f>IF(I207&gt;0,(VLOOKUP(I207,Calc!$M$8:$N$31,2)),"0")</f>
        <v>0</v>
      </c>
      <c r="K207" s="84"/>
      <c r="L207" s="4" t="str">
        <f>IF(K207&gt;0,(VLOOKUP(K207,Calc!$R$8:$S$31,2)),"0")</f>
        <v>0</v>
      </c>
      <c r="M207" s="84"/>
      <c r="N207" s="4" t="str">
        <f>IF(M207&gt;0,(VLOOKUP(M207,Calc!$W$8:$X$31,2)),"0")</f>
        <v>0</v>
      </c>
      <c r="O207" s="84"/>
      <c r="P207" s="4" t="str">
        <f>IF(O207&gt;0,(VLOOKUP(O207,Calc!$AB$8:$AC$31,2)),"0")</f>
        <v>0</v>
      </c>
      <c r="Q207" s="84"/>
      <c r="R207" s="4" t="str">
        <f>IF(Q207&gt;0,(VLOOKUP(Q207,Calc!$AG$8:$AH$31,2)),"0")</f>
        <v>0</v>
      </c>
      <c r="S207" s="84"/>
      <c r="T207" s="4" t="str">
        <f>IF(S207&gt;0,(VLOOKUP(S207,Calc!$AL$8:$AM$31,2)),"0")</f>
        <v>0</v>
      </c>
      <c r="U207" s="84"/>
      <c r="V207" s="4" t="str">
        <f>IF(U207&gt;0,(VLOOKUP(U207,Calc!$AQ$8:$AR$31,2)),"0")</f>
        <v>0</v>
      </c>
      <c r="W207" s="84"/>
      <c r="X207" s="4" t="str">
        <f>IF(W207&gt;0,(VLOOKUP(W207,Calc!$AV$8:$AW$31,2)),"0")</f>
        <v>0</v>
      </c>
      <c r="Y207" s="84"/>
      <c r="Z207" s="4" t="str">
        <f>IF(Y207&gt;0,(VLOOKUP(Y207,Calc!$BA$8:$BB$31,2)),"0")</f>
        <v>0</v>
      </c>
      <c r="AA207" s="84"/>
      <c r="AB207" s="4" t="str">
        <f>IF(AA207&gt;0,(VLOOKUP(AA207,Calc!$BF$8:$BG$31,2)),"0")</f>
        <v>0</v>
      </c>
      <c r="AC207" s="84"/>
      <c r="AD207" s="4" t="str">
        <f>IF(AC207&gt;0,(VLOOKUP(AC207,Calc!$BK$8:$BL$31,2)),"0")</f>
        <v>0</v>
      </c>
      <c r="AE207" s="84"/>
      <c r="AF207" s="84"/>
      <c r="AG207" s="84"/>
      <c r="AH207" s="84"/>
      <c r="AI207" s="24" t="str">
        <f t="shared" si="43"/>
        <v>0</v>
      </c>
      <c r="AJ207" s="84"/>
      <c r="AK207" s="84"/>
      <c r="AL207" s="84"/>
      <c r="AM207" s="84"/>
      <c r="AN207" s="24" t="str">
        <f t="shared" si="44"/>
        <v>0</v>
      </c>
      <c r="AO207" s="74">
        <f t="shared" si="46"/>
        <v>0</v>
      </c>
      <c r="AP207" s="84"/>
      <c r="AQ207" s="84"/>
      <c r="AR207" s="84"/>
      <c r="AS207" s="84"/>
      <c r="AT207" s="75">
        <f t="shared" si="49"/>
        <v>0</v>
      </c>
      <c r="AU207" s="75">
        <f t="shared" si="50"/>
        <v>21</v>
      </c>
      <c r="AV207" s="76">
        <f t="shared" si="51"/>
        <v>0</v>
      </c>
      <c r="AW207" s="76">
        <f t="shared" si="47"/>
        <v>21</v>
      </c>
      <c r="AX207" s="137">
        <f t="shared" si="52"/>
        <v>0</v>
      </c>
      <c r="AY207" s="137">
        <f t="shared" si="53"/>
        <v>21</v>
      </c>
      <c r="AZ207" s="134">
        <f t="shared" si="54"/>
        <v>0</v>
      </c>
      <c r="BA207" s="134">
        <f t="shared" si="55"/>
        <v>21</v>
      </c>
      <c r="BB207" s="77">
        <f t="shared" si="48"/>
        <v>0</v>
      </c>
      <c r="BC207" s="77">
        <f t="shared" si="56"/>
        <v>21</v>
      </c>
    </row>
    <row r="208" spans="1:55" ht="15" thickBot="1">
      <c r="A208" s="83"/>
      <c r="B208" s="83"/>
      <c r="C208" s="84"/>
      <c r="D208" s="84"/>
      <c r="E208" s="84"/>
      <c r="F208" s="26" t="str">
        <f>IF(E208&gt;0,(VLOOKUP(E208,Calc!$C$8:$D$31,2)),"0")</f>
        <v>0</v>
      </c>
      <c r="G208" s="84"/>
      <c r="H208" s="4" t="str">
        <f>IF(G208&gt;0,(VLOOKUP(G208,Calc!$H$8:$I$31,2)),"0")</f>
        <v>0</v>
      </c>
      <c r="I208" s="84"/>
      <c r="J208" s="4" t="str">
        <f>IF(I208&gt;0,(VLOOKUP(I208,Calc!$M$8:$N$31,2)),"0")</f>
        <v>0</v>
      </c>
      <c r="K208" s="84"/>
      <c r="L208" s="4" t="str">
        <f>IF(K208&gt;0,(VLOOKUP(K208,Calc!$R$8:$S$31,2)),"0")</f>
        <v>0</v>
      </c>
      <c r="M208" s="84"/>
      <c r="N208" s="4" t="str">
        <f>IF(M208&gt;0,(VLOOKUP(M208,Calc!$W$8:$X$31,2)),"0")</f>
        <v>0</v>
      </c>
      <c r="O208" s="84"/>
      <c r="P208" s="4" t="str">
        <f>IF(O208&gt;0,(VLOOKUP(O208,Calc!$AB$8:$AC$31,2)),"0")</f>
        <v>0</v>
      </c>
      <c r="Q208" s="84"/>
      <c r="R208" s="4" t="str">
        <f>IF(Q208&gt;0,(VLOOKUP(Q208,Calc!$AG$8:$AH$31,2)),"0")</f>
        <v>0</v>
      </c>
      <c r="S208" s="84"/>
      <c r="T208" s="4" t="str">
        <f>IF(S208&gt;0,(VLOOKUP(S208,Calc!$AL$8:$AM$31,2)),"0")</f>
        <v>0</v>
      </c>
      <c r="U208" s="84"/>
      <c r="V208" s="4" t="str">
        <f>IF(U208&gt;0,(VLOOKUP(U208,Calc!$AQ$8:$AR$31,2)),"0")</f>
        <v>0</v>
      </c>
      <c r="W208" s="84"/>
      <c r="X208" s="4" t="str">
        <f>IF(W208&gt;0,(VLOOKUP(W208,Calc!$AV$8:$AW$31,2)),"0")</f>
        <v>0</v>
      </c>
      <c r="Y208" s="84"/>
      <c r="Z208" s="4" t="str">
        <f>IF(Y208&gt;0,(VLOOKUP(Y208,Calc!$BA$8:$BB$31,2)),"0")</f>
        <v>0</v>
      </c>
      <c r="AA208" s="84"/>
      <c r="AB208" s="4" t="str">
        <f>IF(AA208&gt;0,(VLOOKUP(AA208,Calc!$BF$8:$BG$31,2)),"0")</f>
        <v>0</v>
      </c>
      <c r="AC208" s="84"/>
      <c r="AD208" s="4" t="str">
        <f>IF(AC208&gt;0,(VLOOKUP(AC208,Calc!$BK$8:$BL$31,2)),"0")</f>
        <v>0</v>
      </c>
      <c r="AE208" s="84"/>
      <c r="AF208" s="84"/>
      <c r="AG208" s="84"/>
      <c r="AH208" s="84"/>
      <c r="AI208" s="24" t="str">
        <f t="shared" si="43"/>
        <v>0</v>
      </c>
      <c r="AJ208" s="84"/>
      <c r="AK208" s="84"/>
      <c r="AL208" s="84"/>
      <c r="AM208" s="84"/>
      <c r="AN208" s="24" t="str">
        <f t="shared" si="44"/>
        <v>0</v>
      </c>
      <c r="AO208" s="74">
        <f t="shared" si="46"/>
        <v>0</v>
      </c>
      <c r="AP208" s="84"/>
      <c r="AQ208" s="84"/>
      <c r="AR208" s="84"/>
      <c r="AS208" s="84"/>
      <c r="AT208" s="75">
        <f t="shared" si="49"/>
        <v>0</v>
      </c>
      <c r="AU208" s="75">
        <f t="shared" si="50"/>
        <v>21</v>
      </c>
      <c r="AV208" s="76">
        <f t="shared" si="51"/>
        <v>0</v>
      </c>
      <c r="AW208" s="76">
        <f t="shared" si="47"/>
        <v>21</v>
      </c>
      <c r="AX208" s="137">
        <f t="shared" si="52"/>
        <v>0</v>
      </c>
      <c r="AY208" s="137">
        <f t="shared" si="53"/>
        <v>21</v>
      </c>
      <c r="AZ208" s="134">
        <f t="shared" si="54"/>
        <v>0</v>
      </c>
      <c r="BA208" s="134">
        <f t="shared" si="55"/>
        <v>21</v>
      </c>
      <c r="BB208" s="77">
        <f t="shared" si="48"/>
        <v>0</v>
      </c>
      <c r="BC208" s="77">
        <f t="shared" si="56"/>
        <v>21</v>
      </c>
    </row>
    <row r="209" spans="1:55" ht="15" thickBot="1">
      <c r="A209" s="83"/>
      <c r="B209" s="83"/>
      <c r="C209" s="84"/>
      <c r="D209" s="84"/>
      <c r="E209" s="84"/>
      <c r="F209" s="26" t="str">
        <f>IF(E209&gt;0,(VLOOKUP(E209,Calc!$C$8:$D$31,2)),"0")</f>
        <v>0</v>
      </c>
      <c r="G209" s="84"/>
      <c r="H209" s="4" t="str">
        <f>IF(G209&gt;0,(VLOOKUP(G209,Calc!$H$8:$I$31,2)),"0")</f>
        <v>0</v>
      </c>
      <c r="I209" s="84"/>
      <c r="J209" s="4" t="str">
        <f>IF(I209&gt;0,(VLOOKUP(I209,Calc!$M$8:$N$31,2)),"0")</f>
        <v>0</v>
      </c>
      <c r="K209" s="84"/>
      <c r="L209" s="4" t="str">
        <f>IF(K209&gt;0,(VLOOKUP(K209,Calc!$R$8:$S$31,2)),"0")</f>
        <v>0</v>
      </c>
      <c r="M209" s="84"/>
      <c r="N209" s="4" t="str">
        <f>IF(M209&gt;0,(VLOOKUP(M209,Calc!$W$8:$X$31,2)),"0")</f>
        <v>0</v>
      </c>
      <c r="O209" s="84"/>
      <c r="P209" s="4" t="str">
        <f>IF(O209&gt;0,(VLOOKUP(O209,Calc!$AB$8:$AC$31,2)),"0")</f>
        <v>0</v>
      </c>
      <c r="Q209" s="84"/>
      <c r="R209" s="4" t="str">
        <f>IF(Q209&gt;0,(VLOOKUP(Q209,Calc!$AG$8:$AH$31,2)),"0")</f>
        <v>0</v>
      </c>
      <c r="S209" s="84"/>
      <c r="T209" s="4" t="str">
        <f>IF(S209&gt;0,(VLOOKUP(S209,Calc!$AL$8:$AM$31,2)),"0")</f>
        <v>0</v>
      </c>
      <c r="U209" s="84"/>
      <c r="V209" s="4" t="str">
        <f>IF(U209&gt;0,(VLOOKUP(U209,Calc!$AQ$8:$AR$31,2)),"0")</f>
        <v>0</v>
      </c>
      <c r="W209" s="84"/>
      <c r="X209" s="4" t="str">
        <f>IF(W209&gt;0,(VLOOKUP(W209,Calc!$AV$8:$AW$31,2)),"0")</f>
        <v>0</v>
      </c>
      <c r="Y209" s="84"/>
      <c r="Z209" s="4" t="str">
        <f>IF(Y209&gt;0,(VLOOKUP(Y209,Calc!$BA$8:$BB$31,2)),"0")</f>
        <v>0</v>
      </c>
      <c r="AA209" s="84"/>
      <c r="AB209" s="4" t="str">
        <f>IF(AA209&gt;0,(VLOOKUP(AA209,Calc!$BF$8:$BG$31,2)),"0")</f>
        <v>0</v>
      </c>
      <c r="AC209" s="84"/>
      <c r="AD209" s="4" t="str">
        <f>IF(AC209&gt;0,(VLOOKUP(AC209,Calc!$BK$8:$BL$31,2)),"0")</f>
        <v>0</v>
      </c>
      <c r="AE209" s="84"/>
      <c r="AF209" s="84"/>
      <c r="AG209" s="84"/>
      <c r="AH209" s="84"/>
      <c r="AI209" s="24" t="str">
        <f t="shared" si="43"/>
        <v>0</v>
      </c>
      <c r="AJ209" s="84"/>
      <c r="AK209" s="84"/>
      <c r="AL209" s="84"/>
      <c r="AM209" s="84"/>
      <c r="AN209" s="24" t="str">
        <f t="shared" si="44"/>
        <v>0</v>
      </c>
      <c r="AO209" s="74">
        <f t="shared" si="46"/>
        <v>0</v>
      </c>
      <c r="AP209" s="84"/>
      <c r="AQ209" s="84"/>
      <c r="AR209" s="84"/>
      <c r="AS209" s="84"/>
      <c r="AT209" s="75">
        <f t="shared" si="49"/>
        <v>0</v>
      </c>
      <c r="AU209" s="75">
        <f t="shared" si="50"/>
        <v>21</v>
      </c>
      <c r="AV209" s="76">
        <f t="shared" si="51"/>
        <v>0</v>
      </c>
      <c r="AW209" s="76">
        <f t="shared" si="47"/>
        <v>21</v>
      </c>
      <c r="AX209" s="137">
        <f t="shared" si="52"/>
        <v>0</v>
      </c>
      <c r="AY209" s="137">
        <f t="shared" si="53"/>
        <v>21</v>
      </c>
      <c r="AZ209" s="134">
        <f t="shared" si="54"/>
        <v>0</v>
      </c>
      <c r="BA209" s="134">
        <f t="shared" si="55"/>
        <v>21</v>
      </c>
      <c r="BB209" s="77">
        <f t="shared" si="48"/>
        <v>0</v>
      </c>
      <c r="BC209" s="77">
        <f t="shared" si="56"/>
        <v>21</v>
      </c>
    </row>
    <row r="210" spans="1:55" ht="15" thickBot="1">
      <c r="A210" s="83"/>
      <c r="B210" s="83"/>
      <c r="C210" s="84"/>
      <c r="D210" s="84"/>
      <c r="E210" s="84"/>
      <c r="F210" s="26" t="str">
        <f>IF(E210&gt;0,(VLOOKUP(E210,Calc!$C$8:$D$31,2)),"0")</f>
        <v>0</v>
      </c>
      <c r="G210" s="84"/>
      <c r="H210" s="4" t="str">
        <f>IF(G210&gt;0,(VLOOKUP(G210,Calc!$H$8:$I$31,2)),"0")</f>
        <v>0</v>
      </c>
      <c r="I210" s="84"/>
      <c r="J210" s="4" t="str">
        <f>IF(I210&gt;0,(VLOOKUP(I210,Calc!$M$8:$N$31,2)),"0")</f>
        <v>0</v>
      </c>
      <c r="K210" s="84"/>
      <c r="L210" s="4" t="str">
        <f>IF(K210&gt;0,(VLOOKUP(K210,Calc!$R$8:$S$31,2)),"0")</f>
        <v>0</v>
      </c>
      <c r="M210" s="84"/>
      <c r="N210" s="4" t="str">
        <f>IF(M210&gt;0,(VLOOKUP(M210,Calc!$W$8:$X$31,2)),"0")</f>
        <v>0</v>
      </c>
      <c r="O210" s="84"/>
      <c r="P210" s="4" t="str">
        <f>IF(O210&gt;0,(VLOOKUP(O210,Calc!$AB$8:$AC$31,2)),"0")</f>
        <v>0</v>
      </c>
      <c r="Q210" s="84"/>
      <c r="R210" s="4" t="str">
        <f>IF(Q210&gt;0,(VLOOKUP(Q210,Calc!$AG$8:$AH$31,2)),"0")</f>
        <v>0</v>
      </c>
      <c r="S210" s="84"/>
      <c r="T210" s="4" t="str">
        <f>IF(S210&gt;0,(VLOOKUP(S210,Calc!$AL$8:$AM$31,2)),"0")</f>
        <v>0</v>
      </c>
      <c r="U210" s="84"/>
      <c r="V210" s="4" t="str">
        <f>IF(U210&gt;0,(VLOOKUP(U210,Calc!$AQ$8:$AR$31,2)),"0")</f>
        <v>0</v>
      </c>
      <c r="W210" s="84"/>
      <c r="X210" s="4" t="str">
        <f>IF(W210&gt;0,(VLOOKUP(W210,Calc!$AV$8:$AW$31,2)),"0")</f>
        <v>0</v>
      </c>
      <c r="Y210" s="84"/>
      <c r="Z210" s="4" t="str">
        <f>IF(Y210&gt;0,(VLOOKUP(Y210,Calc!$BA$8:$BB$31,2)),"0")</f>
        <v>0</v>
      </c>
      <c r="AA210" s="84"/>
      <c r="AB210" s="4" t="str">
        <f>IF(AA210&gt;0,(VLOOKUP(AA210,Calc!$BF$8:$BG$31,2)),"0")</f>
        <v>0</v>
      </c>
      <c r="AC210" s="84"/>
      <c r="AD210" s="4" t="str">
        <f>IF(AC210&gt;0,(VLOOKUP(AC210,Calc!$BK$8:$BL$31,2)),"0")</f>
        <v>0</v>
      </c>
      <c r="AE210" s="84"/>
      <c r="AF210" s="84"/>
      <c r="AG210" s="84"/>
      <c r="AH210" s="84"/>
      <c r="AI210" s="24" t="str">
        <f t="shared" si="43"/>
        <v>0</v>
      </c>
      <c r="AJ210" s="84"/>
      <c r="AK210" s="84"/>
      <c r="AL210" s="84"/>
      <c r="AM210" s="84"/>
      <c r="AN210" s="24" t="str">
        <f t="shared" si="44"/>
        <v>0</v>
      </c>
      <c r="AO210" s="74">
        <f t="shared" si="46"/>
        <v>0</v>
      </c>
      <c r="AP210" s="84"/>
      <c r="AQ210" s="84"/>
      <c r="AR210" s="84"/>
      <c r="AS210" s="84"/>
      <c r="AT210" s="75">
        <f t="shared" si="49"/>
        <v>0</v>
      </c>
      <c r="AU210" s="75">
        <f t="shared" si="50"/>
        <v>21</v>
      </c>
      <c r="AV210" s="76">
        <f t="shared" si="51"/>
        <v>0</v>
      </c>
      <c r="AW210" s="76">
        <f t="shared" si="47"/>
        <v>21</v>
      </c>
      <c r="AX210" s="137">
        <f t="shared" si="52"/>
        <v>0</v>
      </c>
      <c r="AY210" s="137">
        <f t="shared" si="53"/>
        <v>21</v>
      </c>
      <c r="AZ210" s="134">
        <f t="shared" si="54"/>
        <v>0</v>
      </c>
      <c r="BA210" s="134">
        <f t="shared" si="55"/>
        <v>21</v>
      </c>
      <c r="BB210" s="77">
        <f t="shared" si="48"/>
        <v>0</v>
      </c>
      <c r="BC210" s="77">
        <f t="shared" si="56"/>
        <v>21</v>
      </c>
    </row>
    <row r="211" spans="1:55" ht="15" thickBot="1">
      <c r="A211" s="83"/>
      <c r="B211" s="83"/>
      <c r="C211" s="84"/>
      <c r="D211" s="84"/>
      <c r="E211" s="84"/>
      <c r="F211" s="26" t="str">
        <f>IF(E211&gt;0,(VLOOKUP(E211,Calc!$C$8:$D$31,2)),"0")</f>
        <v>0</v>
      </c>
      <c r="G211" s="84"/>
      <c r="H211" s="4" t="str">
        <f>IF(G211&gt;0,(VLOOKUP(G211,Calc!$H$8:$I$31,2)),"0")</f>
        <v>0</v>
      </c>
      <c r="I211" s="84"/>
      <c r="J211" s="4" t="str">
        <f>IF(I211&gt;0,(VLOOKUP(I211,Calc!$M$8:$N$31,2)),"0")</f>
        <v>0</v>
      </c>
      <c r="K211" s="84"/>
      <c r="L211" s="4" t="str">
        <f>IF(K211&gt;0,(VLOOKUP(K211,Calc!$R$8:$S$31,2)),"0")</f>
        <v>0</v>
      </c>
      <c r="M211" s="84"/>
      <c r="N211" s="4" t="str">
        <f>IF(M211&gt;0,(VLOOKUP(M211,Calc!$W$8:$X$31,2)),"0")</f>
        <v>0</v>
      </c>
      <c r="O211" s="84"/>
      <c r="P211" s="4" t="str">
        <f>IF(O211&gt;0,(VLOOKUP(O211,Calc!$AB$8:$AC$31,2)),"0")</f>
        <v>0</v>
      </c>
      <c r="Q211" s="84"/>
      <c r="R211" s="4" t="str">
        <f>IF(Q211&gt;0,(VLOOKUP(Q211,Calc!$AG$8:$AH$31,2)),"0")</f>
        <v>0</v>
      </c>
      <c r="S211" s="84"/>
      <c r="T211" s="4" t="str">
        <f>IF(S211&gt;0,(VLOOKUP(S211,Calc!$AL$8:$AM$31,2)),"0")</f>
        <v>0</v>
      </c>
      <c r="U211" s="84"/>
      <c r="V211" s="4" t="str">
        <f>IF(U211&gt;0,(VLOOKUP(U211,Calc!$AQ$8:$AR$31,2)),"0")</f>
        <v>0</v>
      </c>
      <c r="W211" s="84"/>
      <c r="X211" s="4" t="str">
        <f>IF(W211&gt;0,(VLOOKUP(W211,Calc!$AV$8:$AW$31,2)),"0")</f>
        <v>0</v>
      </c>
      <c r="Y211" s="84"/>
      <c r="Z211" s="4" t="str">
        <f>IF(Y211&gt;0,(VLOOKUP(Y211,Calc!$BA$8:$BB$31,2)),"0")</f>
        <v>0</v>
      </c>
      <c r="AA211" s="84"/>
      <c r="AB211" s="4" t="str">
        <f>IF(AA211&gt;0,(VLOOKUP(AA211,Calc!$BF$8:$BG$31,2)),"0")</f>
        <v>0</v>
      </c>
      <c r="AC211" s="84"/>
      <c r="AD211" s="4" t="str">
        <f>IF(AC211&gt;0,(VLOOKUP(AC211,Calc!$BK$8:$BL$31,2)),"0")</f>
        <v>0</v>
      </c>
      <c r="AE211" s="84"/>
      <c r="AF211" s="84"/>
      <c r="AG211" s="84"/>
      <c r="AH211" s="84"/>
      <c r="AI211" s="24" t="str">
        <f t="shared" si="43"/>
        <v>0</v>
      </c>
      <c r="AJ211" s="84"/>
      <c r="AK211" s="84"/>
      <c r="AL211" s="84"/>
      <c r="AM211" s="84"/>
      <c r="AN211" s="24" t="str">
        <f t="shared" si="44"/>
        <v>0</v>
      </c>
      <c r="AO211" s="74">
        <f t="shared" si="46"/>
        <v>0</v>
      </c>
      <c r="AP211" s="84"/>
      <c r="AQ211" s="84"/>
      <c r="AR211" s="84"/>
      <c r="AS211" s="84"/>
      <c r="AT211" s="75">
        <f t="shared" si="49"/>
        <v>0</v>
      </c>
      <c r="AU211" s="75">
        <f t="shared" si="50"/>
        <v>21</v>
      </c>
      <c r="AV211" s="76">
        <f t="shared" si="51"/>
        <v>0</v>
      </c>
      <c r="AW211" s="76">
        <f t="shared" si="47"/>
        <v>21</v>
      </c>
      <c r="AX211" s="137">
        <f t="shared" si="52"/>
        <v>0</v>
      </c>
      <c r="AY211" s="137">
        <f t="shared" si="53"/>
        <v>21</v>
      </c>
      <c r="AZ211" s="134">
        <f t="shared" si="54"/>
        <v>0</v>
      </c>
      <c r="BA211" s="134">
        <f t="shared" si="55"/>
        <v>21</v>
      </c>
      <c r="BB211" s="77">
        <f t="shared" si="48"/>
        <v>0</v>
      </c>
      <c r="BC211" s="77">
        <f t="shared" si="56"/>
        <v>21</v>
      </c>
    </row>
    <row r="212" spans="1:55" ht="15" thickBot="1">
      <c r="A212" s="83"/>
      <c r="B212" s="83"/>
      <c r="C212" s="84"/>
      <c r="D212" s="84"/>
      <c r="E212" s="84"/>
      <c r="F212" s="26" t="str">
        <f>IF(E212&gt;0,(VLOOKUP(E212,Calc!$C$8:$D$31,2)),"0")</f>
        <v>0</v>
      </c>
      <c r="G212" s="84"/>
      <c r="H212" s="4" t="str">
        <f>IF(G212&gt;0,(VLOOKUP(G212,Calc!$H$8:$I$31,2)),"0")</f>
        <v>0</v>
      </c>
      <c r="I212" s="84"/>
      <c r="J212" s="4" t="str">
        <f>IF(I212&gt;0,(VLOOKUP(I212,Calc!$M$8:$N$31,2)),"0")</f>
        <v>0</v>
      </c>
      <c r="K212" s="84"/>
      <c r="L212" s="4" t="str">
        <f>IF(K212&gt;0,(VLOOKUP(K212,Calc!$R$8:$S$31,2)),"0")</f>
        <v>0</v>
      </c>
      <c r="M212" s="84"/>
      <c r="N212" s="4" t="str">
        <f>IF(M212&gt;0,(VLOOKUP(M212,Calc!$W$8:$X$31,2)),"0")</f>
        <v>0</v>
      </c>
      <c r="O212" s="84"/>
      <c r="P212" s="4" t="str">
        <f>IF(O212&gt;0,(VLOOKUP(O212,Calc!$AB$8:$AC$31,2)),"0")</f>
        <v>0</v>
      </c>
      <c r="Q212" s="84"/>
      <c r="R212" s="4" t="str">
        <f>IF(Q212&gt;0,(VLOOKUP(Q212,Calc!$AG$8:$AH$31,2)),"0")</f>
        <v>0</v>
      </c>
      <c r="S212" s="84"/>
      <c r="T212" s="4" t="str">
        <f>IF(S212&gt;0,(VLOOKUP(S212,Calc!$AL$8:$AM$31,2)),"0")</f>
        <v>0</v>
      </c>
      <c r="U212" s="84"/>
      <c r="V212" s="4" t="str">
        <f>IF(U212&gt;0,(VLOOKUP(U212,Calc!$AQ$8:$AR$31,2)),"0")</f>
        <v>0</v>
      </c>
      <c r="W212" s="84"/>
      <c r="X212" s="4" t="str">
        <f>IF(W212&gt;0,(VLOOKUP(W212,Calc!$AV$8:$AW$31,2)),"0")</f>
        <v>0</v>
      </c>
      <c r="Y212" s="84"/>
      <c r="Z212" s="4" t="str">
        <f>IF(Y212&gt;0,(VLOOKUP(Y212,Calc!$BA$8:$BB$31,2)),"0")</f>
        <v>0</v>
      </c>
      <c r="AA212" s="84"/>
      <c r="AB212" s="4" t="str">
        <f>IF(AA212&gt;0,(VLOOKUP(AA212,Calc!$BF$8:$BG$31,2)),"0")</f>
        <v>0</v>
      </c>
      <c r="AC212" s="84"/>
      <c r="AD212" s="4" t="str">
        <f>IF(AC212&gt;0,(VLOOKUP(AC212,Calc!$BK$8:$BL$31,2)),"0")</f>
        <v>0</v>
      </c>
      <c r="AE212" s="84"/>
      <c r="AF212" s="84"/>
      <c r="AG212" s="84"/>
      <c r="AH212" s="84"/>
      <c r="AI212" s="24" t="str">
        <f>IF(AE212&gt;0,(VLOOKUP(AE212,$AE$3:$AH$10,3)+VLOOKUP(AF212,$AE$3:$AH$10,3)+VLOOKUP(AG212,$AE$3:$AH$10,3)+VLOOKUP(AH212,$AE$3:$AH$10,3)),"0")</f>
        <v>0</v>
      </c>
      <c r="AJ212" s="84"/>
      <c r="AK212" s="84"/>
      <c r="AL212" s="84"/>
      <c r="AM212" s="84"/>
      <c r="AN212" s="24" t="str">
        <f>IF(AJ212&gt;0,(VLOOKUP(AJ212,$AJ$3:$AM$10,3)+VLOOKUP(AK212,$AJ$3:$AM$10,3)+VLOOKUP(AL212,$AJ$3:$AM$10,3)+VLOOKUP(AM212,$AJ$3:$AM$10,3)),"0")</f>
        <v>0</v>
      </c>
      <c r="AO212" s="74">
        <f t="shared" si="46"/>
        <v>0</v>
      </c>
      <c r="AP212" s="84"/>
      <c r="AQ212" s="84"/>
      <c r="AR212" s="84"/>
      <c r="AS212" s="84"/>
      <c r="AT212" s="75">
        <f t="shared" si="49"/>
        <v>0</v>
      </c>
      <c r="AU212" s="75">
        <f t="shared" si="50"/>
        <v>21</v>
      </c>
      <c r="AV212" s="76">
        <f t="shared" si="51"/>
        <v>0</v>
      </c>
      <c r="AW212" s="76">
        <f t="shared" si="47"/>
        <v>21</v>
      </c>
      <c r="AX212" s="137">
        <f t="shared" si="52"/>
        <v>0</v>
      </c>
      <c r="AY212" s="137">
        <f t="shared" si="53"/>
        <v>21</v>
      </c>
      <c r="AZ212" s="134">
        <f t="shared" si="54"/>
        <v>0</v>
      </c>
      <c r="BA212" s="134">
        <f t="shared" si="55"/>
        <v>21</v>
      </c>
      <c r="BB212" s="77">
        <f t="shared" si="48"/>
        <v>0</v>
      </c>
      <c r="BC212" s="77">
        <f t="shared" si="56"/>
        <v>21</v>
      </c>
    </row>
  </sheetData>
  <sheetProtection/>
  <mergeCells count="53">
    <mergeCell ref="AJ5:AK5"/>
    <mergeCell ref="AJ6:AK6"/>
    <mergeCell ref="AJ10:AK10"/>
    <mergeCell ref="AL3:AM3"/>
    <mergeCell ref="AS4:AS10"/>
    <mergeCell ref="AL7:AM7"/>
    <mergeCell ref="AL8:AM8"/>
    <mergeCell ref="AL9:AM9"/>
    <mergeCell ref="AL10:AM10"/>
    <mergeCell ref="AL5:AM5"/>
    <mergeCell ref="AL6:AM6"/>
    <mergeCell ref="AP4:AP10"/>
    <mergeCell ref="AQ4:AQ10"/>
    <mergeCell ref="AR4:AR10"/>
    <mergeCell ref="AG10:AH10"/>
    <mergeCell ref="AG3:AH3"/>
    <mergeCell ref="AG4:AH4"/>
    <mergeCell ref="AG5:AH5"/>
    <mergeCell ref="AG6:AH6"/>
    <mergeCell ref="AJ8:AK8"/>
    <mergeCell ref="AJ9:AK9"/>
    <mergeCell ref="AJ7:AK7"/>
    <mergeCell ref="AJ3:AK3"/>
    <mergeCell ref="AJ4:AK4"/>
    <mergeCell ref="B6:C8"/>
    <mergeCell ref="AG7:AH7"/>
    <mergeCell ref="AG8:AH8"/>
    <mergeCell ref="AE5:AF5"/>
    <mergeCell ref="AE6:AF6"/>
    <mergeCell ref="AE7:AF7"/>
    <mergeCell ref="AE8:AF8"/>
    <mergeCell ref="AE9:AF9"/>
    <mergeCell ref="AG9:AH9"/>
    <mergeCell ref="AE10:AF10"/>
    <mergeCell ref="E1:I1"/>
    <mergeCell ref="A1:C1"/>
    <mergeCell ref="E2:V2"/>
    <mergeCell ref="AE3:AF3"/>
    <mergeCell ref="AE4:AF4"/>
    <mergeCell ref="AE1:AN1"/>
    <mergeCell ref="AL4:AM4"/>
    <mergeCell ref="AP2:AT2"/>
    <mergeCell ref="AE2:AF2"/>
    <mergeCell ref="AG2:AH2"/>
    <mergeCell ref="AJ2:AK2"/>
    <mergeCell ref="AL2:AM2"/>
    <mergeCell ref="J1:L1"/>
    <mergeCell ref="O4:P4"/>
    <mergeCell ref="E4:F4"/>
    <mergeCell ref="G4:H4"/>
    <mergeCell ref="I4:J4"/>
    <mergeCell ref="K4:L4"/>
    <mergeCell ref="M4:N4"/>
  </mergeCells>
  <printOptions/>
  <pageMargins left="0.25" right="0.25" top="0.75" bottom="0.75" header="0.3" footer="0.3"/>
  <pageSetup fitToHeight="0" horizontalDpi="600" verticalDpi="600" orientation="landscape" pageOrder="overThenDown"/>
</worksheet>
</file>

<file path=xl/worksheets/sheet3.xml><?xml version="1.0" encoding="utf-8"?>
<worksheet xmlns="http://schemas.openxmlformats.org/spreadsheetml/2006/main" xmlns:r="http://schemas.openxmlformats.org/officeDocument/2006/relationships">
  <dimension ref="A1:J204"/>
  <sheetViews>
    <sheetView workbookViewId="0" topLeftCell="A1">
      <selection activeCell="A1" sqref="A1:I23"/>
    </sheetView>
  </sheetViews>
  <sheetFormatPr defaultColWidth="9.140625" defaultRowHeight="15"/>
  <cols>
    <col min="1" max="1" width="23.421875" style="113" customWidth="1"/>
    <col min="2" max="2" width="12.421875" style="113" customWidth="1"/>
    <col min="3" max="3" width="10.28125" style="113" customWidth="1"/>
    <col min="4" max="4" width="15.140625" style="113" customWidth="1"/>
    <col min="5" max="6" width="0" style="113" hidden="1" customWidth="1"/>
    <col min="7" max="16384" width="9.140625" style="113" customWidth="1"/>
  </cols>
  <sheetData>
    <row r="1" s="114" customFormat="1" ht="15">
      <c r="A1" s="114" t="s">
        <v>43</v>
      </c>
    </row>
    <row r="2" spans="1:10" s="114" customFormat="1" ht="15">
      <c r="A2" s="114" t="str">
        <f>Individuals!A11</f>
        <v>FFA/ SR. 4-H Members</v>
      </c>
      <c r="B2" s="116" t="str">
        <f>Individuals!B9</f>
        <v>Team</v>
      </c>
      <c r="C2" s="116" t="str">
        <f>Individuals!C9</f>
        <v>Participant</v>
      </c>
      <c r="D2" s="116"/>
      <c r="E2" s="116" t="str">
        <f>Individuals!AO9</f>
        <v>Placing</v>
      </c>
      <c r="F2" s="116" t="str">
        <f>Individuals!AT9</f>
        <v>Reasons</v>
      </c>
      <c r="G2" s="116" t="str">
        <f>Individuals!BB9</f>
        <v>Score</v>
      </c>
      <c r="H2" s="116" t="s">
        <v>44</v>
      </c>
      <c r="I2" s="116" t="s">
        <v>5</v>
      </c>
      <c r="J2" s="116"/>
    </row>
    <row r="3" spans="1:10" s="114" customFormat="1" ht="15.75" thickBot="1">
      <c r="A3" s="115" t="str">
        <f>Individuals!A10</f>
        <v>Name</v>
      </c>
      <c r="B3" s="117" t="str">
        <f>Individuals!B10</f>
        <v>Name</v>
      </c>
      <c r="C3" s="117" t="str">
        <f>Individuals!C10</f>
        <v>Number</v>
      </c>
      <c r="D3" s="117" t="str">
        <f>Individuals!D10</f>
        <v>County</v>
      </c>
      <c r="E3" s="117" t="str">
        <f>Individuals!AO10</f>
        <v>Total</v>
      </c>
      <c r="F3" s="117" t="str">
        <f>Individuals!AT10</f>
        <v>Total</v>
      </c>
      <c r="G3" s="117" t="str">
        <f>Individuals!BB10</f>
        <v> Total</v>
      </c>
      <c r="H3" s="117" t="s">
        <v>12</v>
      </c>
      <c r="I3" s="120" t="s">
        <v>10</v>
      </c>
      <c r="J3" s="116"/>
    </row>
    <row r="4" spans="1:9" ht="15.75" thickTop="1">
      <c r="A4" s="119" t="str">
        <f>IF(Individuals!A12&gt;0,Individuals!A12,"")</f>
        <v>Garrett Wagner</v>
      </c>
      <c r="B4" s="119" t="str">
        <f>IF(Individuals!B12&gt;0,Individuals!B12,"")</f>
        <v>Obrien</v>
      </c>
      <c r="C4" s="119" t="str">
        <f>IF(Individuals!C12&gt;0,Individuals!C12,"")</f>
        <v>1-A</v>
      </c>
      <c r="D4" s="119" t="str">
        <f>IF(Individuals!D12&gt;0,Individuals!D12,"")</f>
        <v>Obrien</v>
      </c>
      <c r="E4" s="119">
        <f>IF(Individuals!AO12&gt;0,Individuals!AO12,"")</f>
        <v>275</v>
      </c>
      <c r="F4" s="119">
        <f>IF(Individuals!AT12&gt;0,Individuals!AT12,"")</f>
        <v>337</v>
      </c>
      <c r="G4" s="119">
        <f>IF(Individuals!BB12&gt;0,Individuals!BB12,"")</f>
        <v>612</v>
      </c>
      <c r="H4" s="119">
        <f>SUM(G4:G7)-MIN(G4:G7)</f>
        <v>1753</v>
      </c>
      <c r="I4" s="119">
        <f>RANK(H4,$H$4:$H$204,0)</f>
        <v>2</v>
      </c>
    </row>
    <row r="5" spans="1:9" ht="15">
      <c r="A5" s="119" t="str">
        <f>IF(Individuals!A13&gt;0,Individuals!A13,"")</f>
        <v>Emily Mars</v>
      </c>
      <c r="B5" s="119" t="str">
        <f>IF(Individuals!B13&gt;0,Individuals!B13,"")</f>
        <v>Obrien</v>
      </c>
      <c r="C5" s="119" t="str">
        <f>IF(Individuals!C13&gt;0,Individuals!C13,"")</f>
        <v>1-B</v>
      </c>
      <c r="D5" s="119" t="str">
        <f>IF(Individuals!D13&gt;0,Individuals!D13,"")</f>
        <v>Obrien</v>
      </c>
      <c r="E5" s="119">
        <f>IF(Individuals!AO13&gt;0,Individuals!AO13,"")</f>
        <v>259</v>
      </c>
      <c r="F5" s="119">
        <f>IF(Individuals!AT13&gt;0,Individuals!AT13,"")</f>
        <v>308</v>
      </c>
      <c r="G5" s="119">
        <f>IF(Individuals!BB13&gt;0,Individuals!BB13,"")</f>
        <v>567</v>
      </c>
      <c r="H5" s="118"/>
      <c r="I5" s="118"/>
    </row>
    <row r="6" spans="1:9" ht="15">
      <c r="A6" s="119" t="str">
        <f>IF(Individuals!A14&gt;0,Individuals!A14,"")</f>
        <v>Nolan Osland</v>
      </c>
      <c r="B6" s="119" t="s">
        <v>64</v>
      </c>
      <c r="C6" s="119" t="str">
        <f>IF(Individuals!C14&gt;0,Individuals!C14,"")</f>
        <v>1-C</v>
      </c>
      <c r="D6" s="119" t="s">
        <v>119</v>
      </c>
      <c r="E6" s="119">
        <f>IF(Individuals!AO14&gt;0,Individuals!AO14,"")</f>
        <v>272</v>
      </c>
      <c r="F6" s="119">
        <f>IF(Individuals!AT14&gt;0,Individuals!AT14,"")</f>
        <v>302</v>
      </c>
      <c r="G6" s="119">
        <f>IF(Individuals!BB14&gt;0,Individuals!BB14,"")</f>
        <v>574</v>
      </c>
      <c r="H6" s="118"/>
      <c r="I6" s="118"/>
    </row>
    <row r="7" spans="1:9" ht="15">
      <c r="A7" s="119" t="str">
        <f>IF(Individuals!A15&gt;0,Individuals!A15,"")</f>
        <v>Jorden Montandon</v>
      </c>
      <c r="B7" s="119" t="s">
        <v>64</v>
      </c>
      <c r="C7" s="119" t="str">
        <f>IF(Individuals!C15&gt;0,Individuals!C15,"")</f>
        <v>1-D</v>
      </c>
      <c r="D7" s="119" t="s">
        <v>119</v>
      </c>
      <c r="E7" s="119">
        <f>IF(Individuals!AO15&gt;0,Individuals!AO15,"")</f>
        <v>275</v>
      </c>
      <c r="F7" s="119">
        <f>IF(Individuals!AT15&gt;0,Individuals!AT15,"")</f>
        <v>273</v>
      </c>
      <c r="G7" s="119">
        <f>IF(Individuals!BB15&gt;0,Individuals!BB15,"")</f>
        <v>548</v>
      </c>
      <c r="H7" s="118"/>
      <c r="I7" s="118"/>
    </row>
    <row r="8" spans="1:9" ht="15">
      <c r="A8" s="119" t="str">
        <f>IF(Individuals!A16&gt;0,Individuals!A16,"")</f>
        <v>Logan Sieren</v>
      </c>
      <c r="B8" s="119" t="str">
        <f>IF(Individuals!B16&gt;0,Individuals!B16,"")</f>
        <v>Washington</v>
      </c>
      <c r="C8" s="119" t="str">
        <f>IF(Individuals!C16&gt;0,Individuals!C16,"")</f>
        <v>2-A</v>
      </c>
      <c r="D8" s="119" t="str">
        <f>IF(Individuals!D16&gt;0,Individuals!D16,"")</f>
        <v>Washington</v>
      </c>
      <c r="E8" s="119">
        <f>IF(Individuals!AO16&gt;0,Individuals!AO16,"")</f>
        <v>292</v>
      </c>
      <c r="F8" s="119">
        <f>IF(Individuals!AT16&gt;0,Individuals!AT16,"")</f>
        <v>316</v>
      </c>
      <c r="G8" s="119">
        <f>IF(Individuals!BB16&gt;0,Individuals!BB16,"")</f>
        <v>608</v>
      </c>
      <c r="H8" s="118">
        <f>SUM(G8:G11)-MIN(G8:G11)</f>
        <v>1793</v>
      </c>
      <c r="I8" s="118">
        <f>RANK(H8,$H$4:$H$204,0)</f>
        <v>1</v>
      </c>
    </row>
    <row r="9" spans="1:9" ht="15">
      <c r="A9" s="119" t="str">
        <f>IF(Individuals!A17&gt;0,Individuals!A17,"")</f>
        <v>Erin Chalupa</v>
      </c>
      <c r="B9" s="119" t="str">
        <f>IF(Individuals!B17&gt;0,Individuals!B17,"")</f>
        <v>Washington</v>
      </c>
      <c r="C9" s="119" t="str">
        <f>IF(Individuals!C17&gt;0,Individuals!C17,"")</f>
        <v>2-B</v>
      </c>
      <c r="D9" s="119" t="str">
        <f>IF(Individuals!D17&gt;0,Individuals!D17,"")</f>
        <v>Washington</v>
      </c>
      <c r="E9" s="119">
        <f>IF(Individuals!AO17&gt;0,Individuals!AO17,"")</f>
        <v>278</v>
      </c>
      <c r="F9" s="119">
        <f>IF(Individuals!AT17&gt;0,Individuals!AT17,"")</f>
        <v>311</v>
      </c>
      <c r="G9" s="119">
        <f>IF(Individuals!BB17&gt;0,Individuals!BB17,"")</f>
        <v>589</v>
      </c>
      <c r="H9" s="118"/>
      <c r="I9" s="118"/>
    </row>
    <row r="10" spans="1:9" ht="15">
      <c r="A10" s="119" t="str">
        <f>IF(Individuals!A18&gt;0,Individuals!A18,"")</f>
        <v>Morgan Brinning</v>
      </c>
      <c r="B10" s="119" t="str">
        <f>IF(Individuals!B18&gt;0,Individuals!B18,"")</f>
        <v>Washington</v>
      </c>
      <c r="C10" s="119" t="str">
        <f>IF(Individuals!C18&gt;0,Individuals!C18,"")</f>
        <v>2-C</v>
      </c>
      <c r="D10" s="119" t="str">
        <f>IF(Individuals!D18&gt;0,Individuals!D18,"")</f>
        <v>Washington</v>
      </c>
      <c r="E10" s="119">
        <f>IF(Individuals!AO18&gt;0,Individuals!AO18,"")</f>
        <v>284</v>
      </c>
      <c r="F10" s="119">
        <f>IF(Individuals!AT18&gt;0,Individuals!AT18,"")</f>
        <v>312</v>
      </c>
      <c r="G10" s="119">
        <f>IF(Individuals!BB18&gt;0,Individuals!BB18,"")</f>
        <v>596</v>
      </c>
      <c r="H10" s="118"/>
      <c r="I10" s="118"/>
    </row>
    <row r="11" spans="1:9" ht="15">
      <c r="A11" s="119" t="str">
        <f>IF(Individuals!A19&gt;0,Individuals!A19,"")</f>
        <v>Makenzi Marek</v>
      </c>
      <c r="B11" s="119" t="str">
        <f>IF(Individuals!B19&gt;0,Individuals!B19,"")</f>
        <v>Washington</v>
      </c>
      <c r="C11" s="119" t="str">
        <f>IF(Individuals!C19&gt;0,Individuals!C19,"")</f>
        <v>2-D</v>
      </c>
      <c r="D11" s="119" t="str">
        <f>IF(Individuals!D19&gt;0,Individuals!D19,"")</f>
        <v>Washington</v>
      </c>
      <c r="E11" s="119">
        <f>IF(Individuals!AO19&gt;0,Individuals!AO19,"")</f>
        <v>269</v>
      </c>
      <c r="F11" s="119">
        <f>IF(Individuals!AT19&gt;0,Individuals!AT19,"")</f>
        <v>261</v>
      </c>
      <c r="G11" s="119">
        <f>IF(Individuals!BB19&gt;0,Individuals!BB19,"")</f>
        <v>530</v>
      </c>
      <c r="H11" s="118"/>
      <c r="I11" s="118"/>
    </row>
    <row r="12" spans="1:9" ht="15">
      <c r="A12" s="119" t="str">
        <f>IF(Individuals!A20&gt;0,Individuals!A20,"")</f>
        <v>Josie Branderhorst</v>
      </c>
      <c r="B12" s="119" t="str">
        <f>IF(Individuals!B20&gt;0,Individuals!B20,"")</f>
        <v>Jasper A</v>
      </c>
      <c r="C12" s="119" t="str">
        <f>IF(Individuals!C20&gt;0,Individuals!C20,"")</f>
        <v>3-A</v>
      </c>
      <c r="D12" s="119" t="str">
        <f>IF(Individuals!D20&gt;0,Individuals!D20,"")</f>
        <v>Jasper</v>
      </c>
      <c r="E12" s="119">
        <f>IF(Individuals!AO20&gt;0,Individuals!AO20,"")</f>
        <v>292</v>
      </c>
      <c r="F12" s="119">
        <f>IF(Individuals!AT20&gt;0,Individuals!AT20,"")</f>
        <v>236</v>
      </c>
      <c r="G12" s="119">
        <f>IF(Individuals!BB20&gt;0,Individuals!BB20,"")</f>
        <v>528</v>
      </c>
      <c r="H12" s="118">
        <f>SUM(G12:G15)-MIN(G12:G15)</f>
        <v>1655</v>
      </c>
      <c r="I12" s="118">
        <f>RANK(H12,$H$4:$H$204,0)</f>
        <v>3</v>
      </c>
    </row>
    <row r="13" spans="1:9" ht="15">
      <c r="A13" s="119" t="str">
        <f>IF(Individuals!A21&gt;0,Individuals!A21,"")</f>
        <v>Bailey Broderson</v>
      </c>
      <c r="B13" s="119" t="str">
        <f>IF(Individuals!B21&gt;0,Individuals!B21,"")</f>
        <v>Jasper A</v>
      </c>
      <c r="C13" s="119" t="str">
        <f>IF(Individuals!C21&gt;0,Individuals!C21,"")</f>
        <v>3-B</v>
      </c>
      <c r="D13" s="119" t="str">
        <f>IF(Individuals!D21&gt;0,Individuals!D21,"")</f>
        <v>Jasper</v>
      </c>
      <c r="E13" s="119">
        <f>IF(Individuals!AO21&gt;0,Individuals!AO21,"")</f>
        <v>270</v>
      </c>
      <c r="F13" s="119">
        <f>IF(Individuals!AT21&gt;0,Individuals!AT21,"")</f>
        <v>271</v>
      </c>
      <c r="G13" s="119">
        <f>IF(Individuals!BB21&gt;0,Individuals!BB21,"")</f>
        <v>541</v>
      </c>
      <c r="H13" s="118"/>
      <c r="I13" s="118"/>
    </row>
    <row r="14" spans="1:9" ht="15">
      <c r="A14" s="119" t="str">
        <f>IF(Individuals!A22&gt;0,Individuals!A22,"")</f>
        <v>Emily Miller</v>
      </c>
      <c r="B14" s="119" t="str">
        <f>IF(Individuals!B22&gt;0,Individuals!B22,"")</f>
        <v>Jasper A</v>
      </c>
      <c r="C14" s="119" t="str">
        <f>IF(Individuals!C22&gt;0,Individuals!C22,"")</f>
        <v>3-C</v>
      </c>
      <c r="D14" s="119" t="str">
        <f>IF(Individuals!D22&gt;0,Individuals!D22,"")</f>
        <v>Jasper</v>
      </c>
      <c r="E14" s="119">
        <f>IF(Individuals!AO22&gt;0,Individuals!AO22,"")</f>
        <v>294</v>
      </c>
      <c r="F14" s="119">
        <f>IF(Individuals!AT22&gt;0,Individuals!AT22,"")</f>
        <v>292</v>
      </c>
      <c r="G14" s="119">
        <f>IF(Individuals!BB22&gt;0,Individuals!BB22,"")</f>
        <v>586</v>
      </c>
      <c r="H14" s="118"/>
      <c r="I14" s="118"/>
    </row>
    <row r="15" spans="1:9" ht="15">
      <c r="A15" s="119" t="str">
        <f>IF(Individuals!A23&gt;0,Individuals!A23,"")</f>
        <v>Dayton Boell</v>
      </c>
      <c r="B15" s="119" t="str">
        <f>IF(Individuals!B23&gt;0,Individuals!B23,"")</f>
        <v>Jasper A</v>
      </c>
      <c r="C15" s="119" t="str">
        <f>IF(Individuals!C23&gt;0,Individuals!C23,"")</f>
        <v>3-D</v>
      </c>
      <c r="D15" s="119" t="str">
        <f>IF(Individuals!D23&gt;0,Individuals!D23,"")</f>
        <v>Jasper</v>
      </c>
      <c r="E15" s="119">
        <f>IF(Individuals!AO23&gt;0,Individuals!AO23,"")</f>
        <v>280</v>
      </c>
      <c r="F15" s="119">
        <f>IF(Individuals!AT23&gt;0,Individuals!AT23,"")</f>
        <v>189</v>
      </c>
      <c r="G15" s="119">
        <f>IF(Individuals!BB23&gt;0,Individuals!BB23,"")</f>
        <v>469</v>
      </c>
      <c r="H15" s="118"/>
      <c r="I15" s="118"/>
    </row>
    <row r="16" spans="1:9" ht="15">
      <c r="A16" s="119" t="str">
        <f>IF(Individuals!A24&gt;0,Individuals!A24,"")</f>
        <v>Allison Bollhoefer</v>
      </c>
      <c r="B16" s="119" t="str">
        <f>IF(Individuals!B24&gt;0,Individuals!B24,"")</f>
        <v>Jasper B</v>
      </c>
      <c r="C16" s="119" t="str">
        <f>IF(Individuals!C24&gt;0,Individuals!C24,"")</f>
        <v>4-A</v>
      </c>
      <c r="D16" s="119" t="str">
        <f>IF(Individuals!D24&gt;0,Individuals!D24,"")</f>
        <v>Jasper</v>
      </c>
      <c r="E16" s="119">
        <f>IF(Individuals!AO24&gt;0,Individuals!AO24,"")</f>
        <v>263</v>
      </c>
      <c r="F16" s="119">
        <f>IF(Individuals!AT24&gt;0,Individuals!AT24,"")</f>
        <v>193</v>
      </c>
      <c r="G16" s="119">
        <f>IF(Individuals!BB24&gt;0,Individuals!BB24,"")</f>
        <v>456</v>
      </c>
      <c r="H16" s="118">
        <f>SUM(G16:G19)-MIN(G16:G19)</f>
        <v>1444</v>
      </c>
      <c r="I16" s="118">
        <f>RANK(H16,$H$4:$H$204,0)</f>
        <v>5</v>
      </c>
    </row>
    <row r="17" spans="1:9" ht="15">
      <c r="A17" s="119" t="str">
        <f>IF(Individuals!A25&gt;0,Individuals!A25,"")</f>
        <v>Emily Bollhoefer</v>
      </c>
      <c r="B17" s="119" t="str">
        <f>IF(Individuals!B25&gt;0,Individuals!B25,"")</f>
        <v>Jasper B</v>
      </c>
      <c r="C17" s="119" t="str">
        <f>IF(Individuals!C25&gt;0,Individuals!C25,"")</f>
        <v>4-B</v>
      </c>
      <c r="D17" s="119" t="str">
        <f>IF(Individuals!D25&gt;0,Individuals!D25,"")</f>
        <v>Jasper</v>
      </c>
      <c r="E17" s="119">
        <f>IF(Individuals!AO25&gt;0,Individuals!AO25,"")</f>
        <v>280</v>
      </c>
      <c r="F17" s="119">
        <f>IF(Individuals!AT25&gt;0,Individuals!AT25,"")</f>
        <v>207</v>
      </c>
      <c r="G17" s="119">
        <f>IF(Individuals!BB25&gt;0,Individuals!BB25,"")</f>
        <v>487</v>
      </c>
      <c r="H17" s="118"/>
      <c r="I17" s="118"/>
    </row>
    <row r="18" spans="1:9" ht="15">
      <c r="A18" s="119" t="str">
        <f>IF(Individuals!A26&gt;0,Individuals!A26,"")</f>
        <v>Logan Zaabel</v>
      </c>
      <c r="B18" s="119" t="str">
        <f>IF(Individuals!B26&gt;0,Individuals!B26,"")</f>
        <v>Jasper B</v>
      </c>
      <c r="C18" s="119" t="str">
        <f>IF(Individuals!C26&gt;0,Individuals!C26,"")</f>
        <v>4-C</v>
      </c>
      <c r="D18" s="119" t="str">
        <f>IF(Individuals!D26&gt;0,Individuals!D26,"")</f>
        <v>Jasper</v>
      </c>
      <c r="E18" s="119">
        <f>IF(Individuals!AO26&gt;0,Individuals!AO26,"")</f>
        <v>249</v>
      </c>
      <c r="F18" s="119">
        <f>IF(Individuals!AT26&gt;0,Individuals!AT26,"")</f>
        <v>226</v>
      </c>
      <c r="G18" s="119">
        <f>IF(Individuals!BB26&gt;0,Individuals!BB26,"")</f>
        <v>475</v>
      </c>
      <c r="H18" s="118"/>
      <c r="I18" s="118"/>
    </row>
    <row r="19" spans="1:9" ht="15">
      <c r="A19" s="119" t="str">
        <f>IF(Individuals!A27&gt;0,Individuals!A27,"")</f>
        <v>Brady North</v>
      </c>
      <c r="B19" s="119" t="str">
        <f>IF(Individuals!B27&gt;0,Individuals!B27,"")</f>
        <v>Jasper B</v>
      </c>
      <c r="C19" s="119" t="str">
        <f>IF(Individuals!C27&gt;0,Individuals!C27,"")</f>
        <v>4-D</v>
      </c>
      <c r="D19" s="119" t="str">
        <f>IF(Individuals!D27&gt;0,Individuals!D27,"")</f>
        <v>Jasper</v>
      </c>
      <c r="E19" s="119">
        <f>IF(Individuals!AO27&gt;0,Individuals!AO27,"")</f>
        <v>259</v>
      </c>
      <c r="F19" s="119">
        <f>IF(Individuals!AT27&gt;0,Individuals!AT27,"")</f>
        <v>223</v>
      </c>
      <c r="G19" s="119">
        <f>IF(Individuals!BB27&gt;0,Individuals!BB27,"")</f>
        <v>482</v>
      </c>
      <c r="H19" s="118"/>
      <c r="I19" s="118"/>
    </row>
    <row r="20" spans="1:9" ht="15" customHeight="1">
      <c r="A20" s="119" t="str">
        <f>IF(Individuals!A28&gt;0,Individuals!A28,"")</f>
        <v>Gavin Branderhorst</v>
      </c>
      <c r="B20" s="119" t="str">
        <f>IF(Individuals!B28&gt;0,Individuals!B28,"")</f>
        <v>Jasper C - Jr</v>
      </c>
      <c r="C20" s="119" t="str">
        <f>IF(Individuals!C28&gt;0,Individuals!C28,"")</f>
        <v>5-A</v>
      </c>
      <c r="D20" s="119" t="str">
        <f>IF(Individuals!D28&gt;0,Individuals!D28,"")</f>
        <v>Jasper</v>
      </c>
      <c r="E20" s="119">
        <f>IF(Individuals!AO28&gt;0,Individuals!AO28,"")</f>
        <v>262</v>
      </c>
      <c r="F20" s="119">
        <f>IF(Individuals!AT28&gt;0,Individuals!AT28,"")</f>
        <v>275</v>
      </c>
      <c r="G20" s="119">
        <f>IF(Individuals!BB28&gt;0,Individuals!BB28,"")</f>
        <v>537</v>
      </c>
      <c r="H20" s="118">
        <f>SUM(G20:G23)-MIN(G20:G23)</f>
        <v>1462</v>
      </c>
      <c r="I20" s="118">
        <f>RANK(H20,$H$4:$H$204,0)</f>
        <v>4</v>
      </c>
    </row>
    <row r="21" spans="1:9" ht="15">
      <c r="A21" s="119" t="str">
        <f>IF(Individuals!A29&gt;0,Individuals!A29,"")</f>
        <v>Justin Vande Lune</v>
      </c>
      <c r="B21" s="119" t="str">
        <f>IF(Individuals!B29&gt;0,Individuals!B29,"")</f>
        <v>Jasper C- Jr</v>
      </c>
      <c r="C21" s="119" t="str">
        <f>IF(Individuals!C29&gt;0,Individuals!C29,"")</f>
        <v>5-B</v>
      </c>
      <c r="D21" s="119" t="str">
        <f>IF(Individuals!D29&gt;0,Individuals!D29,"")</f>
        <v>Jasper</v>
      </c>
      <c r="E21" s="119">
        <f>IF(Individuals!AO29&gt;0,Individuals!AO29,"")</f>
        <v>231</v>
      </c>
      <c r="F21" s="119">
        <f>IF(Individuals!AT29&gt;0,Individuals!AT29,"")</f>
        <v>225</v>
      </c>
      <c r="G21" s="119">
        <f>IF(Individuals!BB29&gt;0,Individuals!BB29,"")</f>
        <v>456</v>
      </c>
      <c r="H21" s="118"/>
      <c r="I21" s="118"/>
    </row>
    <row r="22" spans="1:9" ht="15">
      <c r="A22" s="119" t="str">
        <f>IF(Individuals!A30&gt;0,Individuals!A30,"")</f>
        <v>Luke Zaabel</v>
      </c>
      <c r="B22" s="119" t="str">
        <f>IF(Individuals!B30&gt;0,Individuals!B30,"")</f>
        <v>Jasper C- Jr</v>
      </c>
      <c r="C22" s="119" t="str">
        <f>IF(Individuals!C30&gt;0,Individuals!C30,"")</f>
        <v>5-C</v>
      </c>
      <c r="D22" s="119" t="str">
        <f>IF(Individuals!D30&gt;0,Individuals!D30,"")</f>
        <v>Jasper</v>
      </c>
      <c r="E22" s="119">
        <f>IF(Individuals!AO30&gt;0,Individuals!AO30,"")</f>
        <v>288</v>
      </c>
      <c r="F22" s="119">
        <f>IF(Individuals!AT30&gt;0,Individuals!AT30,"")</f>
        <v>181</v>
      </c>
      <c r="G22" s="119">
        <f>IF(Individuals!BB30&gt;0,Individuals!BB30,"")</f>
        <v>469</v>
      </c>
      <c r="H22" s="118"/>
      <c r="I22" s="118"/>
    </row>
    <row r="23" spans="1:9" ht="15">
      <c r="A23" s="119" t="str">
        <f>IF(Individuals!A31&gt;0,Individuals!A31,"")</f>
        <v>Jackson Sterle</v>
      </c>
      <c r="B23" s="119" t="str">
        <f>IF(Individuals!B31&gt;0,Individuals!B31,"")</f>
        <v>Jasper C- Jr</v>
      </c>
      <c r="C23" s="119" t="str">
        <f>IF(Individuals!C31&gt;0,Individuals!C31,"")</f>
        <v>5-D</v>
      </c>
      <c r="D23" s="119" t="str">
        <f>IF(Individuals!D31&gt;0,Individuals!D31,"")</f>
        <v>Jasper</v>
      </c>
      <c r="E23" s="119">
        <f>IF(Individuals!AO31&gt;0,Individuals!AO31,"")</f>
        <v>216</v>
      </c>
      <c r="F23" s="119">
        <f>IF(Individuals!AT31&gt;0,Individuals!AT31,"")</f>
        <v>142</v>
      </c>
      <c r="G23" s="119">
        <f>IF(Individuals!BB31&gt;0,Individuals!BB31,"")</f>
        <v>358</v>
      </c>
      <c r="H23" s="118"/>
      <c r="I23" s="118"/>
    </row>
    <row r="24" spans="1:9" ht="15">
      <c r="A24" s="119">
        <f>IF(Individuals!A32&gt;0,Individuals!A32,"")</f>
      </c>
      <c r="B24" s="119">
        <f>IF(Individuals!B32&gt;0,Individuals!B32,"")</f>
      </c>
      <c r="C24" s="119">
        <f>IF(Individuals!C32&gt;0,Individuals!C32,"")</f>
      </c>
      <c r="D24" s="119">
        <f>IF(Individuals!D32&gt;0,Individuals!D32,"")</f>
      </c>
      <c r="E24" s="119">
        <f>IF(Individuals!AO32&gt;0,Individuals!AO32,"")</f>
      </c>
      <c r="F24" s="119">
        <f>IF(Individuals!AT32&gt;0,Individuals!AT32,"")</f>
      </c>
      <c r="G24" s="119">
        <f>IF(Individuals!BB32&gt;0,Individuals!BB32,"")</f>
      </c>
      <c r="H24" s="118">
        <f>SUM(G24:G27)-MIN(G24:G27)</f>
        <v>0</v>
      </c>
      <c r="I24" s="118">
        <f>RANK(H24,$H$4:$H$204,0)</f>
        <v>6</v>
      </c>
    </row>
    <row r="25" spans="1:9" ht="15">
      <c r="A25" s="119">
        <f>IF(Individuals!A33&gt;0,Individuals!A33,"")</f>
      </c>
      <c r="B25" s="119">
        <f>IF(Individuals!B33&gt;0,Individuals!B33,"")</f>
      </c>
      <c r="C25" s="119">
        <f>IF(Individuals!C33&gt;0,Individuals!C33,"")</f>
      </c>
      <c r="D25" s="119">
        <f>IF(Individuals!D33&gt;0,Individuals!D33,"")</f>
      </c>
      <c r="E25" s="119">
        <f>IF(Individuals!AO33&gt;0,Individuals!AO33,"")</f>
      </c>
      <c r="F25" s="119">
        <f>IF(Individuals!AT33&gt;0,Individuals!AT33,"")</f>
      </c>
      <c r="G25" s="119">
        <f>IF(Individuals!BB33&gt;0,Individuals!BB33,"")</f>
      </c>
      <c r="H25" s="118"/>
      <c r="I25" s="118"/>
    </row>
    <row r="26" spans="1:9" ht="15">
      <c r="A26" s="119">
        <f>IF(Individuals!A34&gt;0,Individuals!A34,"")</f>
      </c>
      <c r="B26" s="119">
        <f>IF(Individuals!B34&gt;0,Individuals!B34,"")</f>
      </c>
      <c r="C26" s="119">
        <f>IF(Individuals!C34&gt;0,Individuals!C34,"")</f>
      </c>
      <c r="D26" s="119">
        <f>IF(Individuals!D34&gt;0,Individuals!D34,"")</f>
      </c>
      <c r="E26" s="119">
        <f>IF(Individuals!AO34&gt;0,Individuals!AO34,"")</f>
      </c>
      <c r="F26" s="119">
        <f>IF(Individuals!AT34&gt;0,Individuals!AT34,"")</f>
      </c>
      <c r="G26" s="119">
        <f>IF(Individuals!BB34&gt;0,Individuals!BB34,"")</f>
      </c>
      <c r="H26" s="118"/>
      <c r="I26" s="118"/>
    </row>
    <row r="27" spans="1:9" ht="15">
      <c r="A27" s="119">
        <f>IF(Individuals!A35&gt;0,Individuals!A35,"")</f>
      </c>
      <c r="B27" s="119">
        <f>IF(Individuals!B35&gt;0,Individuals!B35,"")</f>
      </c>
      <c r="C27" s="119">
        <f>IF(Individuals!C35&gt;0,Individuals!C35,"")</f>
      </c>
      <c r="D27" s="119">
        <f>IF(Individuals!D35&gt;0,Individuals!D35,"")</f>
      </c>
      <c r="E27" s="119">
        <f>IF(Individuals!AO35&gt;0,Individuals!AO35,"")</f>
      </c>
      <c r="F27" s="119">
        <f>IF(Individuals!AT35&gt;0,Individuals!AT35,"")</f>
      </c>
      <c r="G27" s="119">
        <f>IF(Individuals!BB35&gt;0,Individuals!BB35,"")</f>
      </c>
      <c r="H27" s="118"/>
      <c r="I27" s="118"/>
    </row>
    <row r="28" spans="1:9" ht="15">
      <c r="A28" s="119">
        <f>IF(Individuals!A36&gt;0,Individuals!A36,"")</f>
      </c>
      <c r="B28" s="119">
        <f>IF(Individuals!B36&gt;0,Individuals!B36,"")</f>
      </c>
      <c r="C28" s="119">
        <f>IF(Individuals!C36&gt;0,Individuals!C36,"")</f>
      </c>
      <c r="D28" s="119">
        <f>IF(Individuals!D36&gt;0,Individuals!D36,"")</f>
      </c>
      <c r="E28" s="119">
        <f>IF(Individuals!AO36&gt;0,Individuals!AO36,"")</f>
      </c>
      <c r="F28" s="119">
        <f>IF(Individuals!AT36&gt;0,Individuals!AT36,"")</f>
      </c>
      <c r="G28" s="119">
        <f>IF(Individuals!BB36&gt;0,Individuals!BB36,"")</f>
      </c>
      <c r="H28" s="118">
        <f>SUM(G28:G31)-MIN(G28:G31)</f>
        <v>0</v>
      </c>
      <c r="I28" s="118">
        <f>RANK(H28,$H$4:$H$204,0)</f>
        <v>6</v>
      </c>
    </row>
    <row r="29" spans="1:9" ht="15">
      <c r="A29" s="119">
        <f>IF(Individuals!A37&gt;0,Individuals!A37,"")</f>
      </c>
      <c r="B29" s="119">
        <f>IF(Individuals!B37&gt;0,Individuals!B37,"")</f>
      </c>
      <c r="C29" s="119">
        <f>IF(Individuals!C37&gt;0,Individuals!C37,"")</f>
      </c>
      <c r="D29" s="119">
        <f>IF(Individuals!D37&gt;0,Individuals!D37,"")</f>
      </c>
      <c r="E29" s="119">
        <f>IF(Individuals!AO37&gt;0,Individuals!AO37,"")</f>
      </c>
      <c r="F29" s="119">
        <f>IF(Individuals!AT37&gt;0,Individuals!AT37,"")</f>
      </c>
      <c r="G29" s="119">
        <f>IF(Individuals!BB37&gt;0,Individuals!BB37,"")</f>
      </c>
      <c r="H29" s="118"/>
      <c r="I29" s="118"/>
    </row>
    <row r="30" spans="1:9" ht="15">
      <c r="A30" s="119">
        <f>IF(Individuals!A38&gt;0,Individuals!A38,"")</f>
      </c>
      <c r="B30" s="119">
        <f>IF(Individuals!B38&gt;0,Individuals!B38,"")</f>
      </c>
      <c r="C30" s="119">
        <f>IF(Individuals!C38&gt;0,Individuals!C38,"")</f>
      </c>
      <c r="D30" s="119">
        <f>IF(Individuals!D38&gt;0,Individuals!D38,"")</f>
      </c>
      <c r="E30" s="119">
        <f>IF(Individuals!AO38&gt;0,Individuals!AO38,"")</f>
      </c>
      <c r="F30" s="119">
        <f>IF(Individuals!AT38&gt;0,Individuals!AT38,"")</f>
      </c>
      <c r="G30" s="119">
        <f>IF(Individuals!BB38&gt;0,Individuals!BB38,"")</f>
      </c>
      <c r="H30" s="118"/>
      <c r="I30" s="118"/>
    </row>
    <row r="31" spans="1:9" ht="15">
      <c r="A31" s="119">
        <f>IF(Individuals!A39&gt;0,Individuals!A39,"")</f>
      </c>
      <c r="B31" s="119">
        <f>IF(Individuals!B39&gt;0,Individuals!B39,"")</f>
      </c>
      <c r="C31" s="119">
        <f>IF(Individuals!C39&gt;0,Individuals!C39,"")</f>
      </c>
      <c r="D31" s="119">
        <f>IF(Individuals!D39&gt;0,Individuals!D39,"")</f>
      </c>
      <c r="E31" s="119">
        <f>IF(Individuals!AO39&gt;0,Individuals!AO39,"")</f>
      </c>
      <c r="F31" s="119">
        <f>IF(Individuals!AT39&gt;0,Individuals!AT39,"")</f>
      </c>
      <c r="G31" s="119">
        <f>IF(Individuals!BB39&gt;0,Individuals!BB39,"")</f>
      </c>
      <c r="H31" s="118"/>
      <c r="I31" s="118"/>
    </row>
    <row r="32" spans="1:9" ht="15">
      <c r="A32" s="119">
        <f>IF(Individuals!A40&gt;0,Individuals!A40,"")</f>
      </c>
      <c r="B32" s="119">
        <f>IF(Individuals!B40&gt;0,Individuals!B40,"")</f>
      </c>
      <c r="C32" s="119">
        <f>IF(Individuals!C40&gt;0,Individuals!C40,"")</f>
      </c>
      <c r="D32" s="119">
        <f>IF(Individuals!D40&gt;0,Individuals!D40,"")</f>
      </c>
      <c r="E32" s="119">
        <f>IF(Individuals!AO40&gt;0,Individuals!AO40,"")</f>
      </c>
      <c r="F32" s="119">
        <f>IF(Individuals!AT40&gt;0,Individuals!AT40,"")</f>
      </c>
      <c r="G32" s="119">
        <f>IF(Individuals!BB40&gt;0,Individuals!BB40,"")</f>
      </c>
      <c r="H32" s="118">
        <f>SUM(G32:G35)-MIN(G32:G35)</f>
        <v>0</v>
      </c>
      <c r="I32" s="118">
        <f>RANK(H32,$H$4:$H$204,0)</f>
        <v>6</v>
      </c>
    </row>
    <row r="33" spans="1:9" ht="15">
      <c r="A33" s="119">
        <f>IF(Individuals!A41&gt;0,Individuals!A41,"")</f>
      </c>
      <c r="B33" s="119">
        <f>IF(Individuals!B41&gt;0,Individuals!B41,"")</f>
      </c>
      <c r="C33" s="119">
        <f>IF(Individuals!C41&gt;0,Individuals!C41,"")</f>
      </c>
      <c r="D33" s="119">
        <f>IF(Individuals!D41&gt;0,Individuals!D41,"")</f>
      </c>
      <c r="E33" s="119">
        <f>IF(Individuals!AO41&gt;0,Individuals!AO41,"")</f>
      </c>
      <c r="F33" s="119">
        <f>IF(Individuals!AT41&gt;0,Individuals!AT41,"")</f>
      </c>
      <c r="G33" s="119">
        <f>IF(Individuals!BB41&gt;0,Individuals!BB41,"")</f>
      </c>
      <c r="H33" s="118"/>
      <c r="I33" s="118"/>
    </row>
    <row r="34" spans="1:9" ht="15">
      <c r="A34" s="119">
        <f>IF(Individuals!A42&gt;0,Individuals!A42,"")</f>
      </c>
      <c r="B34" s="119">
        <f>IF(Individuals!B42&gt;0,Individuals!B42,"")</f>
      </c>
      <c r="C34" s="119">
        <f>IF(Individuals!C42&gt;0,Individuals!C42,"")</f>
      </c>
      <c r="D34" s="119">
        <f>IF(Individuals!D42&gt;0,Individuals!D42,"")</f>
      </c>
      <c r="E34" s="119">
        <f>IF(Individuals!AO42&gt;0,Individuals!AO42,"")</f>
      </c>
      <c r="F34" s="119">
        <f>IF(Individuals!AT42&gt;0,Individuals!AT42,"")</f>
      </c>
      <c r="G34" s="119">
        <f>IF(Individuals!BB42&gt;0,Individuals!BB42,"")</f>
      </c>
      <c r="H34" s="118"/>
      <c r="I34" s="118"/>
    </row>
    <row r="35" spans="1:9" ht="15">
      <c r="A35" s="119">
        <f>IF(Individuals!A43&gt;0,Individuals!A43,"")</f>
      </c>
      <c r="B35" s="119">
        <f>IF(Individuals!B43&gt;0,Individuals!B43,"")</f>
      </c>
      <c r="C35" s="119">
        <f>IF(Individuals!C43&gt;0,Individuals!C43,"")</f>
      </c>
      <c r="D35" s="119">
        <f>IF(Individuals!D43&gt;0,Individuals!D43,"")</f>
      </c>
      <c r="E35" s="119">
        <f>IF(Individuals!AO43&gt;0,Individuals!AO43,"")</f>
      </c>
      <c r="F35" s="119">
        <f>IF(Individuals!AT43&gt;0,Individuals!AT43,"")</f>
      </c>
      <c r="G35" s="119">
        <f>IF(Individuals!BB43&gt;0,Individuals!BB43,"")</f>
      </c>
      <c r="H35" s="118"/>
      <c r="I35" s="118"/>
    </row>
    <row r="36" spans="1:9" ht="15">
      <c r="A36" s="119">
        <f>IF(Individuals!A44&gt;0,Individuals!A44,"")</f>
      </c>
      <c r="B36" s="119">
        <f>IF(Individuals!B44&gt;0,Individuals!B44,"")</f>
      </c>
      <c r="C36" s="119">
        <f>IF(Individuals!C44&gt;0,Individuals!C44,"")</f>
      </c>
      <c r="D36" s="119">
        <f>IF(Individuals!D44&gt;0,Individuals!D44,"")</f>
      </c>
      <c r="E36" s="119">
        <f>IF(Individuals!AO44&gt;0,Individuals!AO44,"")</f>
      </c>
      <c r="F36" s="119">
        <f>IF(Individuals!AT44&gt;0,Individuals!AT44,"")</f>
      </c>
      <c r="G36" s="119">
        <f>IF(Individuals!BB44&gt;0,Individuals!BB44,"")</f>
      </c>
      <c r="H36" s="118">
        <f>SUM(G36:G39)-MIN(G36:G39)</f>
        <v>0</v>
      </c>
      <c r="I36" s="118">
        <f>RANK(H36,$H$4:$H$204,0)</f>
        <v>6</v>
      </c>
    </row>
    <row r="37" spans="1:9" ht="15">
      <c r="A37" s="119">
        <f>IF(Individuals!A45&gt;0,Individuals!A45,"")</f>
      </c>
      <c r="B37" s="119">
        <f>IF(Individuals!B45&gt;0,Individuals!B45,"")</f>
      </c>
      <c r="C37" s="119">
        <f>IF(Individuals!C45&gt;0,Individuals!C45,"")</f>
      </c>
      <c r="D37" s="119">
        <f>IF(Individuals!D45&gt;0,Individuals!D45,"")</f>
      </c>
      <c r="E37" s="119">
        <f>IF(Individuals!AO45&gt;0,Individuals!AO45,"")</f>
      </c>
      <c r="F37" s="119">
        <f>IF(Individuals!AT45&gt;0,Individuals!AT45,"")</f>
      </c>
      <c r="G37" s="119">
        <f>IF(Individuals!BB45&gt;0,Individuals!BB45,"")</f>
      </c>
      <c r="H37" s="118"/>
      <c r="I37" s="118"/>
    </row>
    <row r="38" spans="1:9" ht="15">
      <c r="A38" s="119">
        <f>IF(Individuals!A46&gt;0,Individuals!A46,"")</f>
      </c>
      <c r="B38" s="119">
        <f>IF(Individuals!B46&gt;0,Individuals!B46,"")</f>
      </c>
      <c r="C38" s="119">
        <f>IF(Individuals!C46&gt;0,Individuals!C46,"")</f>
      </c>
      <c r="D38" s="119">
        <f>IF(Individuals!D46&gt;0,Individuals!D46,"")</f>
      </c>
      <c r="E38" s="119">
        <f>IF(Individuals!AO46&gt;0,Individuals!AO46,"")</f>
      </c>
      <c r="F38" s="119">
        <f>IF(Individuals!AT46&gt;0,Individuals!AT46,"")</f>
      </c>
      <c r="G38" s="119">
        <f>IF(Individuals!BB46&gt;0,Individuals!BB46,"")</f>
      </c>
      <c r="H38" s="118"/>
      <c r="I38" s="118"/>
    </row>
    <row r="39" spans="1:9" ht="15">
      <c r="A39" s="119">
        <f>IF(Individuals!A47&gt;0,Individuals!A47,"")</f>
      </c>
      <c r="B39" s="119">
        <f>IF(Individuals!B47&gt;0,Individuals!B47,"")</f>
      </c>
      <c r="C39" s="119">
        <f>IF(Individuals!C47&gt;0,Individuals!C47,"")</f>
      </c>
      <c r="D39" s="119">
        <f>IF(Individuals!D47&gt;0,Individuals!D47,"")</f>
      </c>
      <c r="E39" s="119">
        <f>IF(Individuals!AO47&gt;0,Individuals!AO47,"")</f>
      </c>
      <c r="F39" s="119">
        <f>IF(Individuals!AT47&gt;0,Individuals!AT47,"")</f>
      </c>
      <c r="G39" s="119">
        <f>IF(Individuals!BB47&gt;0,Individuals!BB47,"")</f>
      </c>
      <c r="H39" s="118"/>
      <c r="I39" s="118"/>
    </row>
    <row r="40" spans="1:9" ht="15">
      <c r="A40" s="119">
        <f>IF(Individuals!A48&gt;0,Individuals!A48,"")</f>
      </c>
      <c r="B40" s="119">
        <f>IF(Individuals!B48&gt;0,Individuals!B48,"")</f>
      </c>
      <c r="C40" s="119">
        <f>IF(Individuals!C48&gt;0,Individuals!C48,"")</f>
      </c>
      <c r="D40" s="119">
        <f>IF(Individuals!D48&gt;0,Individuals!D48,"")</f>
      </c>
      <c r="E40" s="119">
        <f>IF(Individuals!AO48&gt;0,Individuals!AO48,"")</f>
      </c>
      <c r="F40" s="119">
        <f>IF(Individuals!AT48&gt;0,Individuals!AT48,"")</f>
      </c>
      <c r="G40" s="119">
        <f>IF(Individuals!BB48&gt;0,Individuals!BB48,"")</f>
      </c>
      <c r="H40" s="118">
        <f>SUM(G40:G43)-MIN(G40:G43)</f>
        <v>0</v>
      </c>
      <c r="I40" s="118">
        <f>RANK(H40,$H$4:$H$204,0)</f>
        <v>6</v>
      </c>
    </row>
    <row r="41" spans="1:9" ht="15">
      <c r="A41" s="119">
        <f>IF(Individuals!A49&gt;0,Individuals!A49,"")</f>
      </c>
      <c r="B41" s="119">
        <f>IF(Individuals!B49&gt;0,Individuals!B49,"")</f>
      </c>
      <c r="C41" s="119">
        <f>IF(Individuals!C49&gt;0,Individuals!C49,"")</f>
      </c>
      <c r="D41" s="119">
        <f>IF(Individuals!D49&gt;0,Individuals!D49,"")</f>
      </c>
      <c r="E41" s="119">
        <f>IF(Individuals!AO49&gt;0,Individuals!AO49,"")</f>
      </c>
      <c r="F41" s="119">
        <f>IF(Individuals!AT49&gt;0,Individuals!AT49,"")</f>
      </c>
      <c r="G41" s="119">
        <f>IF(Individuals!BB49&gt;0,Individuals!BB49,"")</f>
      </c>
      <c r="H41" s="118"/>
      <c r="I41" s="118"/>
    </row>
    <row r="42" spans="1:9" ht="15">
      <c r="A42" s="119">
        <f>IF(Individuals!A50&gt;0,Individuals!A50,"")</f>
      </c>
      <c r="B42" s="119">
        <f>IF(Individuals!B50&gt;0,Individuals!B50,"")</f>
      </c>
      <c r="C42" s="119">
        <f>IF(Individuals!C50&gt;0,Individuals!C50,"")</f>
      </c>
      <c r="D42" s="119">
        <f>IF(Individuals!D50&gt;0,Individuals!D50,"")</f>
      </c>
      <c r="E42" s="119">
        <f>IF(Individuals!AO50&gt;0,Individuals!AO50,"")</f>
      </c>
      <c r="F42" s="119">
        <f>IF(Individuals!AT50&gt;0,Individuals!AT50,"")</f>
      </c>
      <c r="G42" s="119">
        <f>IF(Individuals!BB50&gt;0,Individuals!BB50,"")</f>
      </c>
      <c r="H42" s="118"/>
      <c r="I42" s="118"/>
    </row>
    <row r="43" spans="1:9" ht="15">
      <c r="A43" s="119">
        <f>IF(Individuals!A51&gt;0,Individuals!A51,"")</f>
      </c>
      <c r="B43" s="119">
        <f>IF(Individuals!B51&gt;0,Individuals!B51,"")</f>
      </c>
      <c r="C43" s="119">
        <f>IF(Individuals!C51&gt;0,Individuals!C51,"")</f>
      </c>
      <c r="D43" s="119">
        <f>IF(Individuals!D51&gt;0,Individuals!D51,"")</f>
      </c>
      <c r="E43" s="119">
        <f>IF(Individuals!AO51&gt;0,Individuals!AO51,"")</f>
      </c>
      <c r="F43" s="119">
        <f>IF(Individuals!AT51&gt;0,Individuals!AT51,"")</f>
      </c>
      <c r="G43" s="119">
        <f>IF(Individuals!BB51&gt;0,Individuals!BB51,"")</f>
      </c>
      <c r="H43" s="118"/>
      <c r="I43" s="118"/>
    </row>
    <row r="44" spans="1:9" ht="15">
      <c r="A44" s="119">
        <f>IF(Individuals!A52&gt;0,Individuals!A52,"")</f>
      </c>
      <c r="B44" s="119">
        <f>IF(Individuals!B52&gt;0,Individuals!B52,"")</f>
      </c>
      <c r="C44" s="119">
        <f>IF(Individuals!C52&gt;0,Individuals!C52,"")</f>
      </c>
      <c r="D44" s="119">
        <f>IF(Individuals!D52&gt;0,Individuals!D52,"")</f>
      </c>
      <c r="E44" s="119">
        <f>IF(Individuals!AO52&gt;0,Individuals!AO52,"")</f>
      </c>
      <c r="F44" s="119">
        <f>IF(Individuals!AT52&gt;0,Individuals!AT52,"")</f>
      </c>
      <c r="G44" s="119">
        <f>IF(Individuals!BB52&gt;0,Individuals!BB52,"")</f>
      </c>
      <c r="H44" s="118">
        <f>SUM(G44:G47)-MIN(G44:G47)</f>
        <v>0</v>
      </c>
      <c r="I44" s="118">
        <f>RANK(H44,$H$4:$H$204,0)</f>
        <v>6</v>
      </c>
    </row>
    <row r="45" spans="1:9" ht="15">
      <c r="A45" s="119">
        <f>IF(Individuals!A53&gt;0,Individuals!A53,"")</f>
      </c>
      <c r="B45" s="119">
        <f>IF(Individuals!B53&gt;0,Individuals!B53,"")</f>
      </c>
      <c r="C45" s="119">
        <f>IF(Individuals!C53&gt;0,Individuals!C53,"")</f>
      </c>
      <c r="D45" s="119">
        <f>IF(Individuals!D53&gt;0,Individuals!D53,"")</f>
      </c>
      <c r="E45" s="119">
        <f>IF(Individuals!AO53&gt;0,Individuals!AO53,"")</f>
      </c>
      <c r="F45" s="119">
        <f>IF(Individuals!AT53&gt;0,Individuals!AT53,"")</f>
      </c>
      <c r="G45" s="119">
        <f>IF(Individuals!BB53&gt;0,Individuals!BB53,"")</f>
      </c>
      <c r="H45" s="118"/>
      <c r="I45" s="118"/>
    </row>
    <row r="46" spans="1:9" ht="15">
      <c r="A46" s="119">
        <f>IF(Individuals!A54&gt;0,Individuals!A54,"")</f>
      </c>
      <c r="B46" s="119">
        <f>IF(Individuals!B54&gt;0,Individuals!B54,"")</f>
      </c>
      <c r="C46" s="119">
        <f>IF(Individuals!C54&gt;0,Individuals!C54,"")</f>
      </c>
      <c r="D46" s="119">
        <f>IF(Individuals!D54&gt;0,Individuals!D54,"")</f>
      </c>
      <c r="E46" s="119">
        <f>IF(Individuals!AO54&gt;0,Individuals!AO54,"")</f>
      </c>
      <c r="F46" s="119">
        <f>IF(Individuals!AT54&gt;0,Individuals!AT54,"")</f>
      </c>
      <c r="G46" s="119">
        <f>IF(Individuals!BB54&gt;0,Individuals!BB54,"")</f>
      </c>
      <c r="H46" s="118"/>
      <c r="I46" s="118"/>
    </row>
    <row r="47" spans="1:9" ht="15">
      <c r="A47" s="119">
        <f>IF(Individuals!A55&gt;0,Individuals!A55,"")</f>
      </c>
      <c r="B47" s="119">
        <f>IF(Individuals!B55&gt;0,Individuals!B55,"")</f>
      </c>
      <c r="C47" s="119">
        <f>IF(Individuals!C55&gt;0,Individuals!C55,"")</f>
      </c>
      <c r="D47" s="119">
        <f>IF(Individuals!D55&gt;0,Individuals!D55,"")</f>
      </c>
      <c r="E47" s="119">
        <f>IF(Individuals!AO55&gt;0,Individuals!AO55,"")</f>
      </c>
      <c r="F47" s="119">
        <f>IF(Individuals!AT55&gt;0,Individuals!AT55,"")</f>
      </c>
      <c r="G47" s="119">
        <f>IF(Individuals!BB55&gt;0,Individuals!BB55,"")</f>
      </c>
      <c r="H47" s="118"/>
      <c r="I47" s="118"/>
    </row>
    <row r="48" spans="1:9" ht="15">
      <c r="A48" s="119">
        <f>IF(Individuals!A56&gt;0,Individuals!A56,"")</f>
      </c>
      <c r="B48" s="119">
        <f>IF(Individuals!B56&gt;0,Individuals!B56,"")</f>
      </c>
      <c r="C48" s="119">
        <f>IF(Individuals!C56&gt;0,Individuals!C56,"")</f>
      </c>
      <c r="D48" s="119">
        <f>IF(Individuals!D56&gt;0,Individuals!D56,"")</f>
      </c>
      <c r="E48" s="119">
        <f>IF(Individuals!AO56&gt;0,Individuals!AO56,"")</f>
      </c>
      <c r="F48" s="119">
        <f>IF(Individuals!AT56&gt;0,Individuals!AT56,"")</f>
      </c>
      <c r="G48" s="119">
        <f>IF(Individuals!BB56&gt;0,Individuals!BB56,"")</f>
      </c>
      <c r="H48" s="118">
        <f>SUM(G48:G51)-MIN(G48:G51)</f>
        <v>0</v>
      </c>
      <c r="I48" s="118">
        <f>RANK(H48,$H$4:$H$204,0)</f>
        <v>6</v>
      </c>
    </row>
    <row r="49" spans="1:9" ht="15">
      <c r="A49" s="119">
        <f>IF(Individuals!A57&gt;0,Individuals!A57,"")</f>
      </c>
      <c r="B49" s="119">
        <f>IF(Individuals!B57&gt;0,Individuals!B57,"")</f>
      </c>
      <c r="C49" s="119">
        <f>IF(Individuals!C57&gt;0,Individuals!C57,"")</f>
      </c>
      <c r="D49" s="119">
        <f>IF(Individuals!D57&gt;0,Individuals!D57,"")</f>
      </c>
      <c r="E49" s="119">
        <f>IF(Individuals!AO57&gt;0,Individuals!AO57,"")</f>
      </c>
      <c r="F49" s="119">
        <f>IF(Individuals!AT57&gt;0,Individuals!AT57,"")</f>
      </c>
      <c r="G49" s="119">
        <f>IF(Individuals!BB57&gt;0,Individuals!BB57,"")</f>
      </c>
      <c r="H49" s="118"/>
      <c r="I49" s="118"/>
    </row>
    <row r="50" spans="1:9" ht="15">
      <c r="A50" s="119">
        <f>IF(Individuals!A58&gt;0,Individuals!A58,"")</f>
      </c>
      <c r="B50" s="119">
        <f>IF(Individuals!B58&gt;0,Individuals!B58,"")</f>
      </c>
      <c r="C50" s="119">
        <f>IF(Individuals!C58&gt;0,Individuals!C58,"")</f>
      </c>
      <c r="D50" s="119">
        <f>IF(Individuals!D58&gt;0,Individuals!D58,"")</f>
      </c>
      <c r="E50" s="119">
        <f>IF(Individuals!AO58&gt;0,Individuals!AO58,"")</f>
      </c>
      <c r="F50" s="119">
        <f>IF(Individuals!AT58&gt;0,Individuals!AT58,"")</f>
      </c>
      <c r="G50" s="119">
        <f>IF(Individuals!BB58&gt;0,Individuals!BB58,"")</f>
      </c>
      <c r="H50" s="118"/>
      <c r="I50" s="118"/>
    </row>
    <row r="51" spans="1:9" ht="15">
      <c r="A51" s="119">
        <f>IF(Individuals!A59&gt;0,Individuals!A59,"")</f>
      </c>
      <c r="B51" s="119">
        <f>IF(Individuals!B59&gt;0,Individuals!B59,"")</f>
      </c>
      <c r="C51" s="119">
        <f>IF(Individuals!C59&gt;0,Individuals!C59,"")</f>
      </c>
      <c r="D51" s="119">
        <f>IF(Individuals!D59&gt;0,Individuals!D59,"")</f>
      </c>
      <c r="E51" s="119">
        <f>IF(Individuals!AO59&gt;0,Individuals!AO59,"")</f>
      </c>
      <c r="F51" s="119">
        <f>IF(Individuals!AT59&gt;0,Individuals!AT59,"")</f>
      </c>
      <c r="G51" s="119">
        <f>IF(Individuals!BB59&gt;0,Individuals!BB59,"")</f>
      </c>
      <c r="H51" s="118"/>
      <c r="I51" s="118"/>
    </row>
    <row r="52" spans="1:9" ht="15">
      <c r="A52" s="119">
        <f>IF(Individuals!A60&gt;0,Individuals!A60,"")</f>
      </c>
      <c r="B52" s="119">
        <f>IF(Individuals!B60&gt;0,Individuals!B60,"")</f>
      </c>
      <c r="C52" s="119">
        <f>IF(Individuals!C60&gt;0,Individuals!C60,"")</f>
      </c>
      <c r="D52" s="119">
        <f>IF(Individuals!D60&gt;0,Individuals!D60,"")</f>
      </c>
      <c r="E52" s="119">
        <f>IF(Individuals!AO60&gt;0,Individuals!AO60,"")</f>
      </c>
      <c r="F52" s="119">
        <f>IF(Individuals!AT60&gt;0,Individuals!AT60,"")</f>
      </c>
      <c r="G52" s="119">
        <f>IF(Individuals!BB60&gt;0,Individuals!BB60,"")</f>
      </c>
      <c r="H52" s="118">
        <f>SUM(G52:G55)-MIN(G52:G55)</f>
        <v>0</v>
      </c>
      <c r="I52" s="118">
        <f>RANK(H52,$H$4:$H$204,0)</f>
        <v>6</v>
      </c>
    </row>
    <row r="53" spans="1:9" ht="15">
      <c r="A53" s="119">
        <f>IF(Individuals!A61&gt;0,Individuals!A61,"")</f>
      </c>
      <c r="B53" s="119">
        <f>IF(Individuals!B61&gt;0,Individuals!B61,"")</f>
      </c>
      <c r="C53" s="119">
        <f>IF(Individuals!C61&gt;0,Individuals!C61,"")</f>
      </c>
      <c r="D53" s="119">
        <f>IF(Individuals!D61&gt;0,Individuals!D61,"")</f>
      </c>
      <c r="E53" s="119">
        <f>IF(Individuals!AO61&gt;0,Individuals!AO61,"")</f>
      </c>
      <c r="F53" s="119">
        <f>IF(Individuals!AT61&gt;0,Individuals!AT61,"")</f>
      </c>
      <c r="G53" s="119">
        <f>IF(Individuals!BB61&gt;0,Individuals!BB61,"")</f>
      </c>
      <c r="H53" s="118"/>
      <c r="I53" s="118"/>
    </row>
    <row r="54" spans="1:9" ht="15">
      <c r="A54" s="119">
        <f>IF(Individuals!A62&gt;0,Individuals!A62,"")</f>
      </c>
      <c r="B54" s="119">
        <f>IF(Individuals!B62&gt;0,Individuals!B62,"")</f>
      </c>
      <c r="C54" s="119">
        <f>IF(Individuals!C62&gt;0,Individuals!C62,"")</f>
      </c>
      <c r="D54" s="119">
        <f>IF(Individuals!D62&gt;0,Individuals!D62,"")</f>
      </c>
      <c r="E54" s="119">
        <f>IF(Individuals!AO62&gt;0,Individuals!AO62,"")</f>
      </c>
      <c r="F54" s="119">
        <f>IF(Individuals!AT62&gt;0,Individuals!AT62,"")</f>
      </c>
      <c r="G54" s="119">
        <f>IF(Individuals!BB62&gt;0,Individuals!BB62,"")</f>
      </c>
      <c r="H54" s="118"/>
      <c r="I54" s="118"/>
    </row>
    <row r="55" spans="1:9" ht="15">
      <c r="A55" s="119">
        <f>IF(Individuals!A63&gt;0,Individuals!A63,"")</f>
      </c>
      <c r="B55" s="119">
        <f>IF(Individuals!B63&gt;0,Individuals!B63,"")</f>
      </c>
      <c r="C55" s="119">
        <f>IF(Individuals!C63&gt;0,Individuals!C63,"")</f>
      </c>
      <c r="D55" s="119">
        <f>IF(Individuals!D63&gt;0,Individuals!D63,"")</f>
      </c>
      <c r="E55" s="119">
        <f>IF(Individuals!AO63&gt;0,Individuals!AO63,"")</f>
      </c>
      <c r="F55" s="119">
        <f>IF(Individuals!AT63&gt;0,Individuals!AT63,"")</f>
      </c>
      <c r="G55" s="119">
        <f>IF(Individuals!BB63&gt;0,Individuals!BB63,"")</f>
      </c>
      <c r="H55" s="118"/>
      <c r="I55" s="118"/>
    </row>
    <row r="56" spans="1:9" ht="15">
      <c r="A56" s="119">
        <f>IF(Individuals!A64&gt;0,Individuals!A64,"")</f>
      </c>
      <c r="B56" s="119">
        <f>IF(Individuals!B64&gt;0,Individuals!B64,"")</f>
      </c>
      <c r="C56" s="119">
        <f>IF(Individuals!C64&gt;0,Individuals!C64,"")</f>
      </c>
      <c r="D56" s="119">
        <f>IF(Individuals!D64&gt;0,Individuals!D64,"")</f>
      </c>
      <c r="E56" s="119">
        <f>IF(Individuals!AO64&gt;0,Individuals!AO64,"")</f>
      </c>
      <c r="F56" s="119">
        <f>IF(Individuals!AT64&gt;0,Individuals!AT64,"")</f>
      </c>
      <c r="G56" s="119">
        <f>IF(Individuals!BB64&gt;0,Individuals!BB64,"")</f>
      </c>
      <c r="H56" s="118">
        <f>SUM(G56:G59)-MIN(G56:G59)</f>
        <v>0</v>
      </c>
      <c r="I56" s="118">
        <f>RANK(H56,$H$4:$H$204,0)</f>
        <v>6</v>
      </c>
    </row>
    <row r="57" spans="1:9" ht="15">
      <c r="A57" s="119">
        <f>IF(Individuals!A65&gt;0,Individuals!A65,"")</f>
      </c>
      <c r="B57" s="119">
        <f>IF(Individuals!B65&gt;0,Individuals!B65,"")</f>
      </c>
      <c r="C57" s="119">
        <f>IF(Individuals!C65&gt;0,Individuals!C65,"")</f>
      </c>
      <c r="D57" s="119">
        <f>IF(Individuals!D65&gt;0,Individuals!D65,"")</f>
      </c>
      <c r="E57" s="119">
        <f>IF(Individuals!AO65&gt;0,Individuals!AO65,"")</f>
      </c>
      <c r="F57" s="119">
        <f>IF(Individuals!AT65&gt;0,Individuals!AT65,"")</f>
      </c>
      <c r="G57" s="119">
        <f>IF(Individuals!BB65&gt;0,Individuals!BB65,"")</f>
      </c>
      <c r="H57" s="118"/>
      <c r="I57" s="118"/>
    </row>
    <row r="58" spans="1:9" ht="15">
      <c r="A58" s="119">
        <f>IF(Individuals!A66&gt;0,Individuals!A66,"")</f>
      </c>
      <c r="B58" s="119">
        <f>IF(Individuals!B66&gt;0,Individuals!B66,"")</f>
      </c>
      <c r="C58" s="119">
        <f>IF(Individuals!C66&gt;0,Individuals!C66,"")</f>
      </c>
      <c r="D58" s="119">
        <f>IF(Individuals!D66&gt;0,Individuals!D66,"")</f>
      </c>
      <c r="E58" s="119">
        <f>IF(Individuals!AO66&gt;0,Individuals!AO66,"")</f>
      </c>
      <c r="F58" s="119">
        <f>IF(Individuals!AT66&gt;0,Individuals!AT66,"")</f>
      </c>
      <c r="G58" s="119">
        <f>IF(Individuals!BB66&gt;0,Individuals!BB66,"")</f>
      </c>
      <c r="H58" s="118"/>
      <c r="I58" s="118"/>
    </row>
    <row r="59" spans="1:9" ht="15">
      <c r="A59" s="119">
        <f>IF(Individuals!A67&gt;0,Individuals!A67,"")</f>
      </c>
      <c r="B59" s="119">
        <f>IF(Individuals!B67&gt;0,Individuals!B67,"")</f>
      </c>
      <c r="C59" s="119">
        <f>IF(Individuals!C67&gt;0,Individuals!C67,"")</f>
      </c>
      <c r="D59" s="119">
        <f>IF(Individuals!D67&gt;0,Individuals!D67,"")</f>
      </c>
      <c r="E59" s="119">
        <f>IF(Individuals!AO67&gt;0,Individuals!AO67,"")</f>
      </c>
      <c r="F59" s="119">
        <f>IF(Individuals!AT67&gt;0,Individuals!AT67,"")</f>
      </c>
      <c r="G59" s="119">
        <f>IF(Individuals!BB67&gt;0,Individuals!BB67,"")</f>
      </c>
      <c r="H59" s="118"/>
      <c r="I59" s="118"/>
    </row>
    <row r="60" spans="1:9" ht="15">
      <c r="A60" s="119">
        <f>IF(Individuals!A68&gt;0,Individuals!A68,"")</f>
      </c>
      <c r="B60" s="119">
        <f>IF(Individuals!B68&gt;0,Individuals!B68,"")</f>
      </c>
      <c r="C60" s="119">
        <f>IF(Individuals!C68&gt;0,Individuals!C68,"")</f>
      </c>
      <c r="D60" s="119">
        <f>IF(Individuals!D68&gt;0,Individuals!D68,"")</f>
      </c>
      <c r="E60" s="119">
        <f>IF(Individuals!AO68&gt;0,Individuals!AO68,"")</f>
      </c>
      <c r="F60" s="119">
        <f>IF(Individuals!AT68&gt;0,Individuals!AT68,"")</f>
      </c>
      <c r="G60" s="119">
        <f>IF(Individuals!BB68&gt;0,Individuals!BB68,"")</f>
      </c>
      <c r="H60" s="118">
        <f>SUM(G60:G63)-MIN(G60:G63)</f>
        <v>0</v>
      </c>
      <c r="I60" s="118">
        <f>RANK(H60,$H$4:$H$204,0)</f>
        <v>6</v>
      </c>
    </row>
    <row r="61" spans="1:9" ht="15">
      <c r="A61" s="119">
        <f>IF(Individuals!A69&gt;0,Individuals!A69,"")</f>
      </c>
      <c r="B61" s="119">
        <f>IF(Individuals!B69&gt;0,Individuals!B69,"")</f>
      </c>
      <c r="C61" s="119">
        <f>IF(Individuals!C69&gt;0,Individuals!C69,"")</f>
      </c>
      <c r="D61" s="119">
        <f>IF(Individuals!D69&gt;0,Individuals!D69,"")</f>
      </c>
      <c r="E61" s="119">
        <f>IF(Individuals!AO69&gt;0,Individuals!AO69,"")</f>
      </c>
      <c r="F61" s="119">
        <f>IF(Individuals!AT69&gt;0,Individuals!AT69,"")</f>
      </c>
      <c r="G61" s="119">
        <f>IF(Individuals!BB69&gt;0,Individuals!BB69,"")</f>
      </c>
      <c r="H61" s="118"/>
      <c r="I61" s="118"/>
    </row>
    <row r="62" spans="1:9" ht="15">
      <c r="A62" s="119">
        <f>IF(Individuals!A70&gt;0,Individuals!A70,"")</f>
      </c>
      <c r="B62" s="119">
        <f>IF(Individuals!B70&gt;0,Individuals!B70,"")</f>
      </c>
      <c r="C62" s="119">
        <f>IF(Individuals!C70&gt;0,Individuals!C70,"")</f>
      </c>
      <c r="D62" s="119">
        <f>IF(Individuals!D70&gt;0,Individuals!D70,"")</f>
      </c>
      <c r="E62" s="119">
        <f>IF(Individuals!AO70&gt;0,Individuals!AO70,"")</f>
      </c>
      <c r="F62" s="119">
        <f>IF(Individuals!AT70&gt;0,Individuals!AT70,"")</f>
      </c>
      <c r="G62" s="119">
        <f>IF(Individuals!BB70&gt;0,Individuals!BB70,"")</f>
      </c>
      <c r="H62" s="118"/>
      <c r="I62" s="118"/>
    </row>
    <row r="63" spans="1:9" ht="15">
      <c r="A63" s="119">
        <f>IF(Individuals!A71&gt;0,Individuals!A71,"")</f>
      </c>
      <c r="B63" s="119">
        <f>IF(Individuals!B71&gt;0,Individuals!B71,"")</f>
      </c>
      <c r="C63" s="119">
        <f>IF(Individuals!C71&gt;0,Individuals!C71,"")</f>
      </c>
      <c r="D63" s="119">
        <f>IF(Individuals!D71&gt;0,Individuals!D71,"")</f>
      </c>
      <c r="E63" s="119">
        <f>IF(Individuals!AO71&gt;0,Individuals!AO71,"")</f>
      </c>
      <c r="F63" s="119">
        <f>IF(Individuals!AT71&gt;0,Individuals!AT71,"")</f>
      </c>
      <c r="G63" s="119">
        <f>IF(Individuals!BB71&gt;0,Individuals!BB71,"")</f>
      </c>
      <c r="H63" s="118"/>
      <c r="I63" s="118"/>
    </row>
    <row r="64" spans="1:9" ht="15">
      <c r="A64" s="119">
        <f>IF(Individuals!A72&gt;0,Individuals!A72,"")</f>
      </c>
      <c r="B64" s="119">
        <f>IF(Individuals!B72&gt;0,Individuals!B72,"")</f>
      </c>
      <c r="C64" s="119">
        <f>IF(Individuals!C72&gt;0,Individuals!C72,"")</f>
      </c>
      <c r="D64" s="119">
        <f>IF(Individuals!D72&gt;0,Individuals!D72,"")</f>
      </c>
      <c r="E64" s="119">
        <f>IF(Individuals!AO72&gt;0,Individuals!AO72,"")</f>
      </c>
      <c r="F64" s="119">
        <f>IF(Individuals!AT72&gt;0,Individuals!AT72,"")</f>
      </c>
      <c r="G64" s="119">
        <f>IF(Individuals!BB72&gt;0,Individuals!BB72,"")</f>
      </c>
      <c r="H64" s="118">
        <f>SUM(G64:G67)-MIN(G64:G67)</f>
        <v>0</v>
      </c>
      <c r="I64" s="118">
        <f>RANK(H64,$H$4:$H$204,0)</f>
        <v>6</v>
      </c>
    </row>
    <row r="65" spans="1:9" ht="15">
      <c r="A65" s="119">
        <f>IF(Individuals!A73&gt;0,Individuals!A73,"")</f>
      </c>
      <c r="B65" s="119">
        <f>IF(Individuals!B73&gt;0,Individuals!B73,"")</f>
      </c>
      <c r="C65" s="119">
        <f>IF(Individuals!C73&gt;0,Individuals!C73,"")</f>
      </c>
      <c r="D65" s="119">
        <f>IF(Individuals!D73&gt;0,Individuals!D73,"")</f>
      </c>
      <c r="E65" s="119">
        <f>IF(Individuals!AO73&gt;0,Individuals!AO73,"")</f>
      </c>
      <c r="F65" s="119">
        <f>IF(Individuals!AT73&gt;0,Individuals!AT73,"")</f>
      </c>
      <c r="G65" s="119">
        <f>IF(Individuals!BB73&gt;0,Individuals!BB73,"")</f>
      </c>
      <c r="H65" s="118"/>
      <c r="I65" s="118"/>
    </row>
    <row r="66" spans="1:9" ht="15">
      <c r="A66" s="119">
        <f>IF(Individuals!A74&gt;0,Individuals!A74,"")</f>
      </c>
      <c r="B66" s="119">
        <f>IF(Individuals!B74&gt;0,Individuals!B74,"")</f>
      </c>
      <c r="C66" s="119">
        <f>IF(Individuals!C74&gt;0,Individuals!C74,"")</f>
      </c>
      <c r="D66" s="119">
        <f>IF(Individuals!D74&gt;0,Individuals!D74,"")</f>
      </c>
      <c r="E66" s="119">
        <f>IF(Individuals!AO74&gt;0,Individuals!AO74,"")</f>
      </c>
      <c r="F66" s="119">
        <f>IF(Individuals!AT74&gt;0,Individuals!AT74,"")</f>
      </c>
      <c r="G66" s="119">
        <f>IF(Individuals!BB74&gt;0,Individuals!BB74,"")</f>
      </c>
      <c r="H66" s="118"/>
      <c r="I66" s="118"/>
    </row>
    <row r="67" spans="1:9" ht="15">
      <c r="A67" s="119">
        <f>IF(Individuals!A75&gt;0,Individuals!A75,"")</f>
      </c>
      <c r="B67" s="119">
        <f>IF(Individuals!B75&gt;0,Individuals!B75,"")</f>
      </c>
      <c r="C67" s="119">
        <f>IF(Individuals!C75&gt;0,Individuals!C75,"")</f>
      </c>
      <c r="D67" s="119">
        <f>IF(Individuals!D75&gt;0,Individuals!D75,"")</f>
      </c>
      <c r="E67" s="119">
        <f>IF(Individuals!AO75&gt;0,Individuals!AO75,"")</f>
      </c>
      <c r="F67" s="119">
        <f>IF(Individuals!AT75&gt;0,Individuals!AT75,"")</f>
      </c>
      <c r="G67" s="119">
        <f>IF(Individuals!BB75&gt;0,Individuals!BB75,"")</f>
      </c>
      <c r="H67" s="118"/>
      <c r="I67" s="118"/>
    </row>
    <row r="68" spans="1:9" ht="15">
      <c r="A68" s="119">
        <f>IF(Individuals!A76&gt;0,Individuals!A76,"")</f>
      </c>
      <c r="B68" s="119">
        <f>IF(Individuals!B76&gt;0,Individuals!B76,"")</f>
      </c>
      <c r="C68" s="119">
        <f>IF(Individuals!C76&gt;0,Individuals!C76,"")</f>
      </c>
      <c r="D68" s="119">
        <f>IF(Individuals!D76&gt;0,Individuals!D76,"")</f>
      </c>
      <c r="E68" s="119">
        <f>IF(Individuals!AO76&gt;0,Individuals!AO76,"")</f>
      </c>
      <c r="F68" s="119">
        <f>IF(Individuals!AT76&gt;0,Individuals!AT76,"")</f>
      </c>
      <c r="G68" s="119">
        <f>IF(Individuals!BB76&gt;0,Individuals!BB76,"")</f>
      </c>
      <c r="H68" s="118">
        <f>SUM(G68:G71)-MIN(G68:G71)</f>
        <v>0</v>
      </c>
      <c r="I68" s="118">
        <f>RANK(H68,$H$4:$H$204,0)</f>
        <v>6</v>
      </c>
    </row>
    <row r="69" spans="1:9" ht="15">
      <c r="A69" s="119">
        <f>IF(Individuals!A77&gt;0,Individuals!A77,"")</f>
      </c>
      <c r="B69" s="119">
        <f>IF(Individuals!B77&gt;0,Individuals!B77,"")</f>
      </c>
      <c r="C69" s="119">
        <f>IF(Individuals!C77&gt;0,Individuals!C77,"")</f>
      </c>
      <c r="D69" s="119">
        <f>IF(Individuals!D77&gt;0,Individuals!D77,"")</f>
      </c>
      <c r="E69" s="119">
        <f>IF(Individuals!AO77&gt;0,Individuals!AO77,"")</f>
      </c>
      <c r="F69" s="119">
        <f>IF(Individuals!AT77&gt;0,Individuals!AT77,"")</f>
      </c>
      <c r="G69" s="119">
        <f>IF(Individuals!BB77&gt;0,Individuals!BB77,"")</f>
      </c>
      <c r="H69" s="118"/>
      <c r="I69" s="118"/>
    </row>
    <row r="70" spans="1:9" ht="15">
      <c r="A70" s="119">
        <f>IF(Individuals!A78&gt;0,Individuals!A78,"")</f>
      </c>
      <c r="B70" s="119">
        <f>IF(Individuals!B78&gt;0,Individuals!B78,"")</f>
      </c>
      <c r="C70" s="119">
        <f>IF(Individuals!C78&gt;0,Individuals!C78,"")</f>
      </c>
      <c r="D70" s="119">
        <f>IF(Individuals!D78&gt;0,Individuals!D78,"")</f>
      </c>
      <c r="E70" s="119">
        <f>IF(Individuals!AO78&gt;0,Individuals!AO78,"")</f>
      </c>
      <c r="F70" s="119">
        <f>IF(Individuals!AT78&gt;0,Individuals!AT78,"")</f>
      </c>
      <c r="G70" s="119">
        <f>IF(Individuals!BB78&gt;0,Individuals!BB78,"")</f>
      </c>
      <c r="H70" s="118"/>
      <c r="I70" s="118"/>
    </row>
    <row r="71" spans="1:9" ht="15">
      <c r="A71" s="119">
        <f>IF(Individuals!A79&gt;0,Individuals!A79,"")</f>
      </c>
      <c r="B71" s="119">
        <f>IF(Individuals!B79&gt;0,Individuals!B79,"")</f>
      </c>
      <c r="C71" s="119">
        <f>IF(Individuals!C79&gt;0,Individuals!C79,"")</f>
      </c>
      <c r="D71" s="119">
        <f>IF(Individuals!D79&gt;0,Individuals!D79,"")</f>
      </c>
      <c r="E71" s="119">
        <f>IF(Individuals!AO79&gt;0,Individuals!AO79,"")</f>
      </c>
      <c r="F71" s="119">
        <f>IF(Individuals!AT79&gt;0,Individuals!AT79,"")</f>
      </c>
      <c r="G71" s="119">
        <f>IF(Individuals!BB79&gt;0,Individuals!BB79,"")</f>
      </c>
      <c r="H71" s="118"/>
      <c r="I71" s="118"/>
    </row>
    <row r="72" spans="1:9" ht="15">
      <c r="A72" s="119">
        <f>IF(Individuals!A80&gt;0,Individuals!A80,"")</f>
      </c>
      <c r="B72" s="119">
        <f>IF(Individuals!B80&gt;0,Individuals!B80,"")</f>
      </c>
      <c r="C72" s="119">
        <f>IF(Individuals!C80&gt;0,Individuals!C80,"")</f>
      </c>
      <c r="D72" s="119">
        <f>IF(Individuals!D80&gt;0,Individuals!D80,"")</f>
      </c>
      <c r="E72" s="119">
        <f>IF(Individuals!AO80&gt;0,Individuals!AO80,"")</f>
      </c>
      <c r="F72" s="119">
        <f>IF(Individuals!AT80&gt;0,Individuals!AT80,"")</f>
      </c>
      <c r="G72" s="119">
        <f>IF(Individuals!BB80&gt;0,Individuals!BB80,"")</f>
      </c>
      <c r="H72" s="118">
        <f>SUM(G72:G75)-MIN(G72:G75)</f>
        <v>0</v>
      </c>
      <c r="I72" s="118">
        <f>RANK(H72,$H$4:$H$204,0)</f>
        <v>6</v>
      </c>
    </row>
    <row r="73" spans="1:9" ht="15">
      <c r="A73" s="119">
        <f>IF(Individuals!A81&gt;0,Individuals!A81,"")</f>
      </c>
      <c r="B73" s="119">
        <f>IF(Individuals!B81&gt;0,Individuals!B81,"")</f>
      </c>
      <c r="C73" s="119">
        <f>IF(Individuals!C81&gt;0,Individuals!C81,"")</f>
      </c>
      <c r="D73" s="119">
        <f>IF(Individuals!D81&gt;0,Individuals!D81,"")</f>
      </c>
      <c r="E73" s="119">
        <f>IF(Individuals!AO81&gt;0,Individuals!AO81,"")</f>
      </c>
      <c r="F73" s="119">
        <f>IF(Individuals!AT81&gt;0,Individuals!AT81,"")</f>
      </c>
      <c r="G73" s="119">
        <f>IF(Individuals!BB81&gt;0,Individuals!BB81,"")</f>
      </c>
      <c r="H73" s="118"/>
      <c r="I73" s="118"/>
    </row>
    <row r="74" spans="1:9" ht="15">
      <c r="A74" s="119">
        <f>IF(Individuals!A82&gt;0,Individuals!A82,"")</f>
      </c>
      <c r="B74" s="119">
        <f>IF(Individuals!B82&gt;0,Individuals!B82,"")</f>
      </c>
      <c r="C74" s="119">
        <f>IF(Individuals!C82&gt;0,Individuals!C82,"")</f>
      </c>
      <c r="D74" s="119">
        <f>IF(Individuals!D82&gt;0,Individuals!D82,"")</f>
      </c>
      <c r="E74" s="119">
        <f>IF(Individuals!AO82&gt;0,Individuals!AO82,"")</f>
      </c>
      <c r="F74" s="119">
        <f>IF(Individuals!AT82&gt;0,Individuals!AT82,"")</f>
      </c>
      <c r="G74" s="119">
        <f>IF(Individuals!BB82&gt;0,Individuals!BB82,"")</f>
      </c>
      <c r="H74" s="118"/>
      <c r="I74" s="118"/>
    </row>
    <row r="75" spans="1:9" ht="15">
      <c r="A75" s="119">
        <f>IF(Individuals!A83&gt;0,Individuals!A83,"")</f>
      </c>
      <c r="B75" s="119">
        <f>IF(Individuals!B83&gt;0,Individuals!B83,"")</f>
      </c>
      <c r="C75" s="119">
        <f>IF(Individuals!C83&gt;0,Individuals!C83,"")</f>
      </c>
      <c r="D75" s="119">
        <f>IF(Individuals!D83&gt;0,Individuals!D83,"")</f>
      </c>
      <c r="E75" s="119">
        <f>IF(Individuals!AO83&gt;0,Individuals!AO83,"")</f>
      </c>
      <c r="F75" s="119">
        <f>IF(Individuals!AT83&gt;0,Individuals!AT83,"")</f>
      </c>
      <c r="G75" s="119">
        <f>IF(Individuals!BB83&gt;0,Individuals!BB83,"")</f>
      </c>
      <c r="H75" s="118"/>
      <c r="I75" s="118"/>
    </row>
    <row r="76" spans="1:9" ht="15">
      <c r="A76" s="119">
        <f>IF(Individuals!A84&gt;0,Individuals!A84,"")</f>
      </c>
      <c r="B76" s="119">
        <f>IF(Individuals!B84&gt;0,Individuals!B84,"")</f>
      </c>
      <c r="C76" s="119">
        <f>IF(Individuals!C84&gt;0,Individuals!C84,"")</f>
      </c>
      <c r="D76" s="119">
        <f>IF(Individuals!D84&gt;0,Individuals!D84,"")</f>
      </c>
      <c r="E76" s="119">
        <f>IF(Individuals!AO84&gt;0,Individuals!AO84,"")</f>
      </c>
      <c r="F76" s="119">
        <f>IF(Individuals!AT84&gt;0,Individuals!AT84,"")</f>
      </c>
      <c r="G76" s="119">
        <f>IF(Individuals!BB84&gt;0,Individuals!BB84,"")</f>
      </c>
      <c r="H76" s="118">
        <f>SUM(G76:G79)-MIN(G76:G79)</f>
        <v>0</v>
      </c>
      <c r="I76" s="118">
        <f>RANK(H76,$H$4:$H$204,0)</f>
        <v>6</v>
      </c>
    </row>
    <row r="77" spans="1:9" ht="15">
      <c r="A77" s="119">
        <f>IF(Individuals!A85&gt;0,Individuals!A85,"")</f>
      </c>
      <c r="B77" s="119">
        <f>IF(Individuals!B85&gt;0,Individuals!B85,"")</f>
      </c>
      <c r="C77" s="119">
        <f>IF(Individuals!C85&gt;0,Individuals!C85,"")</f>
      </c>
      <c r="D77" s="119">
        <f>IF(Individuals!D85&gt;0,Individuals!D85,"")</f>
      </c>
      <c r="E77" s="119">
        <f>IF(Individuals!AO85&gt;0,Individuals!AO85,"")</f>
      </c>
      <c r="F77" s="119">
        <f>IF(Individuals!AT85&gt;0,Individuals!AT85,"")</f>
      </c>
      <c r="G77" s="119">
        <f>IF(Individuals!BB85&gt;0,Individuals!BB85,"")</f>
      </c>
      <c r="H77" s="118"/>
      <c r="I77" s="118"/>
    </row>
    <row r="78" spans="1:9" ht="15">
      <c r="A78" s="119">
        <f>IF(Individuals!A86&gt;0,Individuals!A86,"")</f>
      </c>
      <c r="B78" s="119">
        <f>IF(Individuals!B86&gt;0,Individuals!B86,"")</f>
      </c>
      <c r="C78" s="119">
        <f>IF(Individuals!C86&gt;0,Individuals!C86,"")</f>
      </c>
      <c r="D78" s="119">
        <f>IF(Individuals!D86&gt;0,Individuals!D86,"")</f>
      </c>
      <c r="E78" s="119">
        <f>IF(Individuals!AO86&gt;0,Individuals!AO86,"")</f>
      </c>
      <c r="F78" s="119">
        <f>IF(Individuals!AT86&gt;0,Individuals!AT86,"")</f>
      </c>
      <c r="G78" s="119">
        <f>IF(Individuals!BB86&gt;0,Individuals!BB86,"")</f>
      </c>
      <c r="H78" s="118"/>
      <c r="I78" s="118"/>
    </row>
    <row r="79" spans="1:9" ht="15">
      <c r="A79" s="119">
        <f>IF(Individuals!A87&gt;0,Individuals!A87,"")</f>
      </c>
      <c r="B79" s="119">
        <f>IF(Individuals!B87&gt;0,Individuals!B87,"")</f>
      </c>
      <c r="C79" s="119">
        <f>IF(Individuals!C87&gt;0,Individuals!C87,"")</f>
      </c>
      <c r="D79" s="119">
        <f>IF(Individuals!D87&gt;0,Individuals!D87,"")</f>
      </c>
      <c r="E79" s="119">
        <f>IF(Individuals!AO87&gt;0,Individuals!AO87,"")</f>
      </c>
      <c r="F79" s="119">
        <f>IF(Individuals!AT87&gt;0,Individuals!AT87,"")</f>
      </c>
      <c r="G79" s="119">
        <f>IF(Individuals!BB87&gt;0,Individuals!BB87,"")</f>
      </c>
      <c r="H79" s="118"/>
      <c r="I79" s="118"/>
    </row>
    <row r="80" spans="1:9" ht="15">
      <c r="A80" s="119">
        <f>IF(Individuals!A88&gt;0,Individuals!A88,"")</f>
      </c>
      <c r="B80" s="119">
        <f>IF(Individuals!B88&gt;0,Individuals!B88,"")</f>
      </c>
      <c r="C80" s="119">
        <f>IF(Individuals!C88&gt;0,Individuals!C88,"")</f>
      </c>
      <c r="D80" s="119">
        <f>IF(Individuals!D88&gt;0,Individuals!D88,"")</f>
      </c>
      <c r="E80" s="119">
        <f>IF(Individuals!AO88&gt;0,Individuals!AO88,"")</f>
      </c>
      <c r="F80" s="119">
        <f>IF(Individuals!AT88&gt;0,Individuals!AT88,"")</f>
      </c>
      <c r="G80" s="119">
        <f>IF(Individuals!BB88&gt;0,Individuals!BB88,"")</f>
      </c>
      <c r="H80" s="118">
        <f>SUM(G80:G83)-MIN(G80:G83)</f>
        <v>0</v>
      </c>
      <c r="I80" s="118">
        <f>RANK(H80,$H$4:$H$204,0)</f>
        <v>6</v>
      </c>
    </row>
    <row r="81" spans="1:9" ht="15">
      <c r="A81" s="119">
        <f>IF(Individuals!A89&gt;0,Individuals!A89,"")</f>
      </c>
      <c r="B81" s="119">
        <f>IF(Individuals!B89&gt;0,Individuals!B89,"")</f>
      </c>
      <c r="C81" s="119">
        <f>IF(Individuals!C89&gt;0,Individuals!C89,"")</f>
      </c>
      <c r="D81" s="119">
        <f>IF(Individuals!D89&gt;0,Individuals!D89,"")</f>
      </c>
      <c r="E81" s="119">
        <f>IF(Individuals!AO89&gt;0,Individuals!AO89,"")</f>
      </c>
      <c r="F81" s="119">
        <f>IF(Individuals!AT89&gt;0,Individuals!AT89,"")</f>
      </c>
      <c r="G81" s="119">
        <f>IF(Individuals!BB89&gt;0,Individuals!BB89,"")</f>
      </c>
      <c r="H81" s="118"/>
      <c r="I81" s="118"/>
    </row>
    <row r="82" spans="1:9" ht="15">
      <c r="A82" s="119">
        <f>IF(Individuals!A90&gt;0,Individuals!A90,"")</f>
      </c>
      <c r="B82" s="119">
        <f>IF(Individuals!B90&gt;0,Individuals!B90,"")</f>
      </c>
      <c r="C82" s="119">
        <f>IF(Individuals!C90&gt;0,Individuals!C90,"")</f>
      </c>
      <c r="D82" s="119">
        <f>IF(Individuals!D90&gt;0,Individuals!D90,"")</f>
      </c>
      <c r="E82" s="119">
        <f>IF(Individuals!AO90&gt;0,Individuals!AO90,"")</f>
      </c>
      <c r="F82" s="119">
        <f>IF(Individuals!AT90&gt;0,Individuals!AT90,"")</f>
      </c>
      <c r="G82" s="119">
        <f>IF(Individuals!BB90&gt;0,Individuals!BB90,"")</f>
      </c>
      <c r="H82" s="118"/>
      <c r="I82" s="118"/>
    </row>
    <row r="83" spans="1:9" ht="15">
      <c r="A83" s="119">
        <f>IF(Individuals!A91&gt;0,Individuals!A91,"")</f>
      </c>
      <c r="B83" s="119">
        <f>IF(Individuals!B91&gt;0,Individuals!B91,"")</f>
      </c>
      <c r="C83" s="119">
        <f>IF(Individuals!C91&gt;0,Individuals!C91,"")</f>
      </c>
      <c r="D83" s="119">
        <f>IF(Individuals!D91&gt;0,Individuals!D91,"")</f>
      </c>
      <c r="E83" s="119">
        <f>IF(Individuals!AO91&gt;0,Individuals!AO91,"")</f>
      </c>
      <c r="F83" s="119">
        <f>IF(Individuals!AT91&gt;0,Individuals!AT91,"")</f>
      </c>
      <c r="G83" s="119">
        <f>IF(Individuals!BB91&gt;0,Individuals!BB91,"")</f>
      </c>
      <c r="H83" s="118"/>
      <c r="I83" s="118"/>
    </row>
    <row r="84" spans="1:9" ht="15">
      <c r="A84" s="119">
        <f>IF(Individuals!A92&gt;0,Individuals!A92,"")</f>
      </c>
      <c r="B84" s="119">
        <f>IF(Individuals!B92&gt;0,Individuals!B92,"")</f>
      </c>
      <c r="C84" s="119">
        <f>IF(Individuals!C92&gt;0,Individuals!C92,"")</f>
      </c>
      <c r="D84" s="119">
        <f>IF(Individuals!D92&gt;0,Individuals!D92,"")</f>
      </c>
      <c r="E84" s="119">
        <f>IF(Individuals!AO92&gt;0,Individuals!AO92,"")</f>
      </c>
      <c r="F84" s="119">
        <f>IF(Individuals!AT92&gt;0,Individuals!AT92,"")</f>
      </c>
      <c r="G84" s="119">
        <f>IF(Individuals!BB92&gt;0,Individuals!BB92,"")</f>
      </c>
      <c r="H84" s="118">
        <f>SUM(G84:G87)-MIN(G84:G87)</f>
        <v>0</v>
      </c>
      <c r="I84" s="118">
        <f>RANK(H84,$H$4:$H$204,0)</f>
        <v>6</v>
      </c>
    </row>
    <row r="85" spans="1:9" ht="15">
      <c r="A85" s="119">
        <f>IF(Individuals!A93&gt;0,Individuals!A93,"")</f>
      </c>
      <c r="B85" s="119">
        <f>IF(Individuals!B93&gt;0,Individuals!B93,"")</f>
      </c>
      <c r="C85" s="119">
        <f>IF(Individuals!C93&gt;0,Individuals!C93,"")</f>
      </c>
      <c r="D85" s="119">
        <f>IF(Individuals!D93&gt;0,Individuals!D93,"")</f>
      </c>
      <c r="E85" s="119">
        <f>IF(Individuals!AO93&gt;0,Individuals!AO93,"")</f>
      </c>
      <c r="F85" s="119">
        <f>IF(Individuals!AT93&gt;0,Individuals!AT93,"")</f>
      </c>
      <c r="G85" s="119">
        <f>IF(Individuals!BB93&gt;0,Individuals!BB93,"")</f>
      </c>
      <c r="H85" s="118"/>
      <c r="I85" s="118"/>
    </row>
    <row r="86" spans="1:9" ht="15">
      <c r="A86" s="119">
        <f>IF(Individuals!A94&gt;0,Individuals!A94,"")</f>
      </c>
      <c r="B86" s="119">
        <f>IF(Individuals!B94&gt;0,Individuals!B94,"")</f>
      </c>
      <c r="C86" s="119">
        <f>IF(Individuals!C94&gt;0,Individuals!C94,"")</f>
      </c>
      <c r="D86" s="119">
        <f>IF(Individuals!D94&gt;0,Individuals!D94,"")</f>
      </c>
      <c r="E86" s="119">
        <f>IF(Individuals!AO94&gt;0,Individuals!AO94,"")</f>
      </c>
      <c r="F86" s="119">
        <f>IF(Individuals!AT94&gt;0,Individuals!AT94,"")</f>
      </c>
      <c r="G86" s="119">
        <f>IF(Individuals!BB94&gt;0,Individuals!BB94,"")</f>
      </c>
      <c r="H86" s="118"/>
      <c r="I86" s="118"/>
    </row>
    <row r="87" spans="1:9" ht="15">
      <c r="A87" s="119">
        <f>IF(Individuals!A95&gt;0,Individuals!A95,"")</f>
      </c>
      <c r="B87" s="119">
        <f>IF(Individuals!B95&gt;0,Individuals!B95,"")</f>
      </c>
      <c r="C87" s="119">
        <f>IF(Individuals!C95&gt;0,Individuals!C95,"")</f>
      </c>
      <c r="D87" s="119">
        <f>IF(Individuals!D95&gt;0,Individuals!D95,"")</f>
      </c>
      <c r="E87" s="119">
        <f>IF(Individuals!AO95&gt;0,Individuals!AO95,"")</f>
      </c>
      <c r="F87" s="119">
        <f>IF(Individuals!AT95&gt;0,Individuals!AT95,"")</f>
      </c>
      <c r="G87" s="119">
        <f>IF(Individuals!BB95&gt;0,Individuals!BB95,"")</f>
      </c>
      <c r="H87" s="118"/>
      <c r="I87" s="118"/>
    </row>
    <row r="88" spans="1:9" ht="15">
      <c r="A88" s="119">
        <f>IF(Individuals!A96&gt;0,Individuals!A96,"")</f>
      </c>
      <c r="B88" s="119">
        <f>IF(Individuals!B96&gt;0,Individuals!B96,"")</f>
      </c>
      <c r="C88" s="119">
        <f>IF(Individuals!C96&gt;0,Individuals!C96,"")</f>
      </c>
      <c r="D88" s="119">
        <f>IF(Individuals!D96&gt;0,Individuals!D96,"")</f>
      </c>
      <c r="E88" s="119">
        <f>IF(Individuals!AO96&gt;0,Individuals!AO96,"")</f>
      </c>
      <c r="F88" s="119">
        <f>IF(Individuals!AT96&gt;0,Individuals!AT96,"")</f>
      </c>
      <c r="G88" s="119">
        <f>IF(Individuals!BB96&gt;0,Individuals!BB96,"")</f>
      </c>
      <c r="H88" s="118">
        <f>SUM(G88:G91)-MIN(G88:G91)</f>
        <v>0</v>
      </c>
      <c r="I88" s="118">
        <f>RANK(H88,$H$4:$H$204,0)</f>
        <v>6</v>
      </c>
    </row>
    <row r="89" spans="1:9" ht="15">
      <c r="A89" s="119">
        <f>IF(Individuals!A97&gt;0,Individuals!A97,"")</f>
      </c>
      <c r="B89" s="119">
        <f>IF(Individuals!B97&gt;0,Individuals!B97,"")</f>
      </c>
      <c r="C89" s="119">
        <f>IF(Individuals!C97&gt;0,Individuals!C97,"")</f>
      </c>
      <c r="D89" s="119">
        <f>IF(Individuals!D97&gt;0,Individuals!D97,"")</f>
      </c>
      <c r="E89" s="119">
        <f>IF(Individuals!AO97&gt;0,Individuals!AO97,"")</f>
      </c>
      <c r="F89" s="119">
        <f>IF(Individuals!AT97&gt;0,Individuals!AT97,"")</f>
      </c>
      <c r="G89" s="119">
        <f>IF(Individuals!BB97&gt;0,Individuals!BB97,"")</f>
      </c>
      <c r="H89" s="118"/>
      <c r="I89" s="118"/>
    </row>
    <row r="90" spans="1:9" ht="15">
      <c r="A90" s="119">
        <f>IF(Individuals!A98&gt;0,Individuals!A98,"")</f>
      </c>
      <c r="B90" s="119">
        <f>IF(Individuals!B98&gt;0,Individuals!B98,"")</f>
      </c>
      <c r="C90" s="119">
        <f>IF(Individuals!C98&gt;0,Individuals!C98,"")</f>
      </c>
      <c r="D90" s="119">
        <f>IF(Individuals!D98&gt;0,Individuals!D98,"")</f>
      </c>
      <c r="E90" s="119">
        <f>IF(Individuals!AO98&gt;0,Individuals!AO98,"")</f>
      </c>
      <c r="F90" s="119">
        <f>IF(Individuals!AT98&gt;0,Individuals!AT98,"")</f>
      </c>
      <c r="G90" s="119">
        <f>IF(Individuals!BB98&gt;0,Individuals!BB98,"")</f>
      </c>
      <c r="H90" s="118"/>
      <c r="I90" s="118"/>
    </row>
    <row r="91" spans="1:9" ht="15">
      <c r="A91" s="119">
        <f>IF(Individuals!A99&gt;0,Individuals!A99,"")</f>
      </c>
      <c r="B91" s="119">
        <f>IF(Individuals!B99&gt;0,Individuals!B99,"")</f>
      </c>
      <c r="C91" s="119">
        <f>IF(Individuals!C99&gt;0,Individuals!C99,"")</f>
      </c>
      <c r="D91" s="119">
        <f>IF(Individuals!D99&gt;0,Individuals!D99,"")</f>
      </c>
      <c r="E91" s="119">
        <f>IF(Individuals!AO99&gt;0,Individuals!AO99,"")</f>
      </c>
      <c r="F91" s="119">
        <f>IF(Individuals!AT99&gt;0,Individuals!AT99,"")</f>
      </c>
      <c r="G91" s="119">
        <f>IF(Individuals!BB99&gt;0,Individuals!BB99,"")</f>
      </c>
      <c r="H91" s="118"/>
      <c r="I91" s="118"/>
    </row>
    <row r="92" spans="1:9" ht="15">
      <c r="A92" s="119">
        <f>IF(Individuals!A100&gt;0,Individuals!A100,"")</f>
      </c>
      <c r="B92" s="119">
        <f>IF(Individuals!B100&gt;0,Individuals!B100,"")</f>
      </c>
      <c r="C92" s="119">
        <f>IF(Individuals!C100&gt;0,Individuals!C100,"")</f>
      </c>
      <c r="D92" s="119">
        <f>IF(Individuals!D100&gt;0,Individuals!D100,"")</f>
      </c>
      <c r="E92" s="119">
        <f>IF(Individuals!AO100&gt;0,Individuals!AO100,"")</f>
      </c>
      <c r="F92" s="119">
        <f>IF(Individuals!AT100&gt;0,Individuals!AT100,"")</f>
      </c>
      <c r="G92" s="119">
        <f>IF(Individuals!BB100&gt;0,Individuals!BB100,"")</f>
      </c>
      <c r="H92" s="118">
        <f>SUM(G92:G95)-MIN(G92:G95)</f>
        <v>0</v>
      </c>
      <c r="I92" s="118">
        <f>RANK(H92,$H$4:$H$204,0)</f>
        <v>6</v>
      </c>
    </row>
    <row r="93" spans="1:9" ht="15">
      <c r="A93" s="119">
        <f>IF(Individuals!A101&gt;0,Individuals!A101,"")</f>
      </c>
      <c r="B93" s="119">
        <f>IF(Individuals!B101&gt;0,Individuals!B101,"")</f>
      </c>
      <c r="C93" s="119">
        <f>IF(Individuals!C101&gt;0,Individuals!C101,"")</f>
      </c>
      <c r="D93" s="119">
        <f>IF(Individuals!D101&gt;0,Individuals!D101,"")</f>
      </c>
      <c r="E93" s="119">
        <f>IF(Individuals!AO101&gt;0,Individuals!AO101,"")</f>
      </c>
      <c r="F93" s="119">
        <f>IF(Individuals!AT101&gt;0,Individuals!AT101,"")</f>
      </c>
      <c r="G93" s="119">
        <f>IF(Individuals!BB101&gt;0,Individuals!BB101,"")</f>
      </c>
      <c r="H93" s="118"/>
      <c r="I93" s="118"/>
    </row>
    <row r="94" spans="1:9" ht="15">
      <c r="A94" s="119">
        <f>IF(Individuals!A102&gt;0,Individuals!A102,"")</f>
      </c>
      <c r="B94" s="119">
        <f>IF(Individuals!B102&gt;0,Individuals!B102,"")</f>
      </c>
      <c r="C94" s="119">
        <f>IF(Individuals!C102&gt;0,Individuals!C102,"")</f>
      </c>
      <c r="D94" s="119">
        <f>IF(Individuals!D102&gt;0,Individuals!D102,"")</f>
      </c>
      <c r="E94" s="119">
        <f>IF(Individuals!AO102&gt;0,Individuals!AO102,"")</f>
      </c>
      <c r="F94" s="119">
        <f>IF(Individuals!AT102&gt;0,Individuals!AT102,"")</f>
      </c>
      <c r="G94" s="119">
        <f>IF(Individuals!BB102&gt;0,Individuals!BB102,"")</f>
      </c>
      <c r="H94" s="118"/>
      <c r="I94" s="118"/>
    </row>
    <row r="95" spans="1:9" ht="15">
      <c r="A95" s="119">
        <f>IF(Individuals!A103&gt;0,Individuals!A103,"")</f>
      </c>
      <c r="B95" s="119">
        <f>IF(Individuals!B103&gt;0,Individuals!B103,"")</f>
      </c>
      <c r="C95" s="119">
        <f>IF(Individuals!C103&gt;0,Individuals!C103,"")</f>
      </c>
      <c r="D95" s="119">
        <f>IF(Individuals!D103&gt;0,Individuals!D103,"")</f>
      </c>
      <c r="E95" s="119">
        <f>IF(Individuals!AO103&gt;0,Individuals!AO103,"")</f>
      </c>
      <c r="F95" s="119">
        <f>IF(Individuals!AT103&gt;0,Individuals!AT103,"")</f>
      </c>
      <c r="G95" s="119">
        <f>IF(Individuals!BB103&gt;0,Individuals!BB103,"")</f>
      </c>
      <c r="H95" s="118"/>
      <c r="I95" s="118"/>
    </row>
    <row r="96" spans="1:9" ht="15">
      <c r="A96" s="119">
        <f>IF(Individuals!A104&gt;0,Individuals!A104,"")</f>
      </c>
      <c r="B96" s="119">
        <f>IF(Individuals!B104&gt;0,Individuals!B104,"")</f>
      </c>
      <c r="C96" s="119">
        <f>IF(Individuals!C104&gt;0,Individuals!C104,"")</f>
      </c>
      <c r="D96" s="119">
        <f>IF(Individuals!D104&gt;0,Individuals!D104,"")</f>
      </c>
      <c r="E96" s="119">
        <f>IF(Individuals!AO104&gt;0,Individuals!AO104,"")</f>
      </c>
      <c r="F96" s="119">
        <f>IF(Individuals!AT104&gt;0,Individuals!AT104,"")</f>
      </c>
      <c r="G96" s="119">
        <f>IF(Individuals!BB104&gt;0,Individuals!BB104,"")</f>
      </c>
      <c r="H96" s="118">
        <f>SUM(G96:G99)-MIN(G96:G99)</f>
        <v>0</v>
      </c>
      <c r="I96" s="118">
        <f>RANK(H96,$H$4:$H$204,0)</f>
        <v>6</v>
      </c>
    </row>
    <row r="97" spans="1:9" ht="15">
      <c r="A97" s="119">
        <f>IF(Individuals!A105&gt;0,Individuals!A105,"")</f>
      </c>
      <c r="B97" s="119">
        <f>IF(Individuals!B105&gt;0,Individuals!B105,"")</f>
      </c>
      <c r="C97" s="119">
        <f>IF(Individuals!C105&gt;0,Individuals!C105,"")</f>
      </c>
      <c r="D97" s="119">
        <f>IF(Individuals!D105&gt;0,Individuals!D105,"")</f>
      </c>
      <c r="E97" s="119">
        <f>IF(Individuals!AO105&gt;0,Individuals!AO105,"")</f>
      </c>
      <c r="F97" s="119">
        <f>IF(Individuals!AT105&gt;0,Individuals!AT105,"")</f>
      </c>
      <c r="G97" s="119">
        <f>IF(Individuals!BB105&gt;0,Individuals!BB105,"")</f>
      </c>
      <c r="H97" s="118"/>
      <c r="I97" s="118"/>
    </row>
    <row r="98" spans="1:9" ht="15">
      <c r="A98" s="119">
        <f>IF(Individuals!A106&gt;0,Individuals!A106,"")</f>
      </c>
      <c r="B98" s="119">
        <f>IF(Individuals!B106&gt;0,Individuals!B106,"")</f>
      </c>
      <c r="C98" s="119">
        <f>IF(Individuals!C106&gt;0,Individuals!C106,"")</f>
      </c>
      <c r="D98" s="119">
        <f>IF(Individuals!D106&gt;0,Individuals!D106,"")</f>
      </c>
      <c r="E98" s="119">
        <f>IF(Individuals!AO106&gt;0,Individuals!AO106,"")</f>
      </c>
      <c r="F98" s="119">
        <f>IF(Individuals!AT106&gt;0,Individuals!AT106,"")</f>
      </c>
      <c r="G98" s="119">
        <f>IF(Individuals!BB106&gt;0,Individuals!BB106,"")</f>
      </c>
      <c r="H98" s="118"/>
      <c r="I98" s="118"/>
    </row>
    <row r="99" spans="1:9" ht="15">
      <c r="A99" s="119">
        <f>IF(Individuals!A107&gt;0,Individuals!A107,"")</f>
      </c>
      <c r="B99" s="119">
        <f>IF(Individuals!B107&gt;0,Individuals!B107,"")</f>
      </c>
      <c r="C99" s="119">
        <f>IF(Individuals!C107&gt;0,Individuals!C107,"")</f>
      </c>
      <c r="D99" s="119">
        <f>IF(Individuals!D107&gt;0,Individuals!D107,"")</f>
      </c>
      <c r="E99" s="119">
        <f>IF(Individuals!AO107&gt;0,Individuals!AO107,"")</f>
      </c>
      <c r="F99" s="119">
        <f>IF(Individuals!AT107&gt;0,Individuals!AT107,"")</f>
      </c>
      <c r="G99" s="119">
        <f>IF(Individuals!BB107&gt;0,Individuals!BB107,"")</f>
      </c>
      <c r="H99" s="118"/>
      <c r="I99" s="118"/>
    </row>
    <row r="100" spans="1:9" ht="15">
      <c r="A100" s="119">
        <f>IF(Individuals!A108&gt;0,Individuals!A108,"")</f>
      </c>
      <c r="B100" s="119">
        <f>IF(Individuals!B108&gt;0,Individuals!B108,"")</f>
      </c>
      <c r="C100" s="119">
        <f>IF(Individuals!C108&gt;0,Individuals!C108,"")</f>
      </c>
      <c r="D100" s="119">
        <f>IF(Individuals!D108&gt;0,Individuals!D108,"")</f>
      </c>
      <c r="E100" s="119">
        <f>IF(Individuals!AO108&gt;0,Individuals!AO108,"")</f>
      </c>
      <c r="F100" s="119">
        <f>IF(Individuals!AT108&gt;0,Individuals!AT108,"")</f>
      </c>
      <c r="G100" s="119">
        <f>IF(Individuals!BB108&gt;0,Individuals!BB108,"")</f>
      </c>
      <c r="H100" s="118">
        <f>SUM(G100:G103)-MIN(G100:G103)</f>
        <v>0</v>
      </c>
      <c r="I100" s="118">
        <f>RANK(H100,$H$4:$H$204,0)</f>
        <v>6</v>
      </c>
    </row>
    <row r="101" spans="1:9" ht="15">
      <c r="A101" s="119">
        <f>IF(Individuals!A109&gt;0,Individuals!A109,"")</f>
      </c>
      <c r="B101" s="119">
        <f>IF(Individuals!B109&gt;0,Individuals!B109,"")</f>
      </c>
      <c r="C101" s="119">
        <f>IF(Individuals!C109&gt;0,Individuals!C109,"")</f>
      </c>
      <c r="D101" s="119">
        <f>IF(Individuals!D109&gt;0,Individuals!D109,"")</f>
      </c>
      <c r="E101" s="119">
        <f>IF(Individuals!AO109&gt;0,Individuals!AO109,"")</f>
      </c>
      <c r="F101" s="119">
        <f>IF(Individuals!AT109&gt;0,Individuals!AT109,"")</f>
      </c>
      <c r="G101" s="119">
        <f>IF(Individuals!BB109&gt;0,Individuals!BB109,"")</f>
      </c>
      <c r="H101" s="118"/>
      <c r="I101" s="118"/>
    </row>
    <row r="102" spans="1:9" ht="15">
      <c r="A102" s="119">
        <f>IF(Individuals!A110&gt;0,Individuals!A110,"")</f>
      </c>
      <c r="B102" s="119">
        <f>IF(Individuals!B110&gt;0,Individuals!B110,"")</f>
      </c>
      <c r="C102" s="119">
        <f>IF(Individuals!C110&gt;0,Individuals!C110,"")</f>
      </c>
      <c r="D102" s="119">
        <f>IF(Individuals!D110&gt;0,Individuals!D110,"")</f>
      </c>
      <c r="E102" s="119">
        <f>IF(Individuals!AO110&gt;0,Individuals!AO110,"")</f>
      </c>
      <c r="F102" s="119">
        <f>IF(Individuals!AT110&gt;0,Individuals!AT110,"")</f>
      </c>
      <c r="G102" s="119">
        <f>IF(Individuals!BB110&gt;0,Individuals!BB110,"")</f>
      </c>
      <c r="H102" s="118"/>
      <c r="I102" s="118"/>
    </row>
    <row r="103" spans="1:9" ht="15">
      <c r="A103" s="119">
        <f>IF(Individuals!A111&gt;0,Individuals!A111,"")</f>
      </c>
      <c r="B103" s="119">
        <f>IF(Individuals!B111&gt;0,Individuals!B111,"")</f>
      </c>
      <c r="C103" s="119">
        <f>IF(Individuals!C111&gt;0,Individuals!C111,"")</f>
      </c>
      <c r="D103" s="119">
        <f>IF(Individuals!D111&gt;0,Individuals!D111,"")</f>
      </c>
      <c r="E103" s="119">
        <f>IF(Individuals!AO111&gt;0,Individuals!AO111,"")</f>
      </c>
      <c r="F103" s="119">
        <f>IF(Individuals!AT111&gt;0,Individuals!AT111,"")</f>
      </c>
      <c r="G103" s="119">
        <f>IF(Individuals!BB111&gt;0,Individuals!BB111,"")</f>
      </c>
      <c r="H103" s="118"/>
      <c r="I103" s="118"/>
    </row>
    <row r="104" spans="1:9" ht="15">
      <c r="A104" s="119">
        <f>IF(Individuals!A112&gt;0,Individuals!A112,"")</f>
      </c>
      <c r="B104" s="119">
        <f>IF(Individuals!B112&gt;0,Individuals!B112,"")</f>
      </c>
      <c r="C104" s="119">
        <f>IF(Individuals!C112&gt;0,Individuals!C112,"")</f>
      </c>
      <c r="D104" s="119">
        <f>IF(Individuals!D112&gt;0,Individuals!D112,"")</f>
      </c>
      <c r="E104" s="119">
        <f>IF(Individuals!AO112&gt;0,Individuals!AO112,"")</f>
      </c>
      <c r="F104" s="119">
        <f>IF(Individuals!AT112&gt;0,Individuals!AT112,"")</f>
      </c>
      <c r="G104" s="119">
        <f>IF(Individuals!BB112&gt;0,Individuals!BB112,"")</f>
      </c>
      <c r="H104" s="118">
        <f>SUM(G104:G107)-MIN(G104:G107)</f>
        <v>0</v>
      </c>
      <c r="I104" s="118">
        <f>RANK(H104,$H$4:$H$204,0)</f>
        <v>6</v>
      </c>
    </row>
    <row r="105" spans="1:9" ht="15">
      <c r="A105" s="119">
        <f>IF(Individuals!A113&gt;0,Individuals!A113,"")</f>
      </c>
      <c r="B105" s="119">
        <f>IF(Individuals!B113&gt;0,Individuals!B113,"")</f>
      </c>
      <c r="C105" s="119">
        <f>IF(Individuals!C113&gt;0,Individuals!C113,"")</f>
      </c>
      <c r="D105" s="119">
        <f>IF(Individuals!D113&gt;0,Individuals!D113,"")</f>
      </c>
      <c r="E105" s="119">
        <f>IF(Individuals!AO113&gt;0,Individuals!AO113,"")</f>
      </c>
      <c r="F105" s="119">
        <f>IF(Individuals!AT113&gt;0,Individuals!AT113,"")</f>
      </c>
      <c r="G105" s="119">
        <f>IF(Individuals!BB113&gt;0,Individuals!BB113,"")</f>
      </c>
      <c r="H105" s="118"/>
      <c r="I105" s="118"/>
    </row>
    <row r="106" spans="1:9" ht="15">
      <c r="A106" s="119">
        <f>IF(Individuals!A114&gt;0,Individuals!A114,"")</f>
      </c>
      <c r="B106" s="119">
        <f>IF(Individuals!B114&gt;0,Individuals!B114,"")</f>
      </c>
      <c r="C106" s="119">
        <f>IF(Individuals!C114&gt;0,Individuals!C114,"")</f>
      </c>
      <c r="D106" s="119">
        <f>IF(Individuals!D114&gt;0,Individuals!D114,"")</f>
      </c>
      <c r="E106" s="119">
        <f>IF(Individuals!AO114&gt;0,Individuals!AO114,"")</f>
      </c>
      <c r="F106" s="119">
        <f>IF(Individuals!AT114&gt;0,Individuals!AT114,"")</f>
      </c>
      <c r="G106" s="119">
        <f>IF(Individuals!BB114&gt;0,Individuals!BB114,"")</f>
      </c>
      <c r="H106" s="118"/>
      <c r="I106" s="118"/>
    </row>
    <row r="107" spans="1:9" ht="15">
      <c r="A107" s="119">
        <f>IF(Individuals!A115&gt;0,Individuals!A115,"")</f>
      </c>
      <c r="B107" s="119">
        <f>IF(Individuals!B115&gt;0,Individuals!B115,"")</f>
      </c>
      <c r="C107" s="119">
        <f>IF(Individuals!C115&gt;0,Individuals!C115,"")</f>
      </c>
      <c r="D107" s="119">
        <f>IF(Individuals!D115&gt;0,Individuals!D115,"")</f>
      </c>
      <c r="E107" s="119">
        <f>IF(Individuals!AO115&gt;0,Individuals!AO115,"")</f>
      </c>
      <c r="F107" s="119">
        <f>IF(Individuals!AT115&gt;0,Individuals!AT115,"")</f>
      </c>
      <c r="G107" s="119">
        <f>IF(Individuals!BB115&gt;0,Individuals!BB115,"")</f>
      </c>
      <c r="H107" s="118"/>
      <c r="I107" s="118"/>
    </row>
    <row r="108" spans="1:9" ht="15">
      <c r="A108" s="119">
        <f>IF(Individuals!A116&gt;0,Individuals!A116,"")</f>
      </c>
      <c r="B108" s="119">
        <f>IF(Individuals!B116&gt;0,Individuals!B116,"")</f>
      </c>
      <c r="C108" s="119">
        <f>IF(Individuals!C116&gt;0,Individuals!C116,"")</f>
      </c>
      <c r="D108" s="119">
        <f>IF(Individuals!D116&gt;0,Individuals!D116,"")</f>
      </c>
      <c r="E108" s="119">
        <f>IF(Individuals!AO116&gt;0,Individuals!AO116,"")</f>
      </c>
      <c r="F108" s="119">
        <f>IF(Individuals!AT116&gt;0,Individuals!AT116,"")</f>
      </c>
      <c r="G108" s="119">
        <f>IF(Individuals!BB116&gt;0,Individuals!BB116,"")</f>
      </c>
      <c r="H108" s="118">
        <f>SUM(G108:G111)-MIN(G108:G111)</f>
        <v>0</v>
      </c>
      <c r="I108" s="118">
        <f>RANK(H108,$H$4:$H$204,0)</f>
        <v>6</v>
      </c>
    </row>
    <row r="109" spans="1:9" ht="15">
      <c r="A109" s="119">
        <f>IF(Individuals!A117&gt;0,Individuals!A117,"")</f>
      </c>
      <c r="B109" s="119">
        <f>IF(Individuals!B117&gt;0,Individuals!B117,"")</f>
      </c>
      <c r="C109" s="119">
        <f>IF(Individuals!C117&gt;0,Individuals!C117,"")</f>
      </c>
      <c r="D109" s="119">
        <f>IF(Individuals!D117&gt;0,Individuals!D117,"")</f>
      </c>
      <c r="E109" s="119">
        <f>IF(Individuals!AO117&gt;0,Individuals!AO117,"")</f>
      </c>
      <c r="F109" s="119">
        <f>IF(Individuals!AT117&gt;0,Individuals!AT117,"")</f>
      </c>
      <c r="G109" s="119">
        <f>IF(Individuals!BB117&gt;0,Individuals!BB117,"")</f>
      </c>
      <c r="H109" s="118"/>
      <c r="I109" s="118"/>
    </row>
    <row r="110" spans="1:9" ht="15">
      <c r="A110" s="119">
        <f>IF(Individuals!A118&gt;0,Individuals!A118,"")</f>
      </c>
      <c r="B110" s="119">
        <f>IF(Individuals!B118&gt;0,Individuals!B118,"")</f>
      </c>
      <c r="C110" s="119">
        <f>IF(Individuals!C118&gt;0,Individuals!C118,"")</f>
      </c>
      <c r="D110" s="119">
        <f>IF(Individuals!D118&gt;0,Individuals!D118,"")</f>
      </c>
      <c r="E110" s="119">
        <f>IF(Individuals!AO118&gt;0,Individuals!AO118,"")</f>
      </c>
      <c r="F110" s="119">
        <f>IF(Individuals!AT118&gt;0,Individuals!AT118,"")</f>
      </c>
      <c r="G110" s="119">
        <f>IF(Individuals!BB118&gt;0,Individuals!BB118,"")</f>
      </c>
      <c r="H110" s="118"/>
      <c r="I110" s="118"/>
    </row>
    <row r="111" spans="1:9" ht="15">
      <c r="A111" s="119">
        <f>IF(Individuals!A119&gt;0,Individuals!A119,"")</f>
      </c>
      <c r="B111" s="119">
        <f>IF(Individuals!B119&gt;0,Individuals!B119,"")</f>
      </c>
      <c r="C111" s="119">
        <f>IF(Individuals!C119&gt;0,Individuals!C119,"")</f>
      </c>
      <c r="D111" s="119">
        <f>IF(Individuals!D119&gt;0,Individuals!D119,"")</f>
      </c>
      <c r="E111" s="119">
        <f>IF(Individuals!AO119&gt;0,Individuals!AO119,"")</f>
      </c>
      <c r="F111" s="119">
        <f>IF(Individuals!AT119&gt;0,Individuals!AT119,"")</f>
      </c>
      <c r="G111" s="119">
        <f>IF(Individuals!BB119&gt;0,Individuals!BB119,"")</f>
      </c>
      <c r="H111" s="118"/>
      <c r="I111" s="118"/>
    </row>
    <row r="112" spans="1:9" ht="15">
      <c r="A112" s="119">
        <f>IF(Individuals!A120&gt;0,Individuals!A120,"")</f>
      </c>
      <c r="B112" s="119">
        <f>IF(Individuals!B120&gt;0,Individuals!B120,"")</f>
      </c>
      <c r="C112" s="119">
        <f>IF(Individuals!C120&gt;0,Individuals!C120,"")</f>
      </c>
      <c r="D112" s="119">
        <f>IF(Individuals!D120&gt;0,Individuals!D120,"")</f>
      </c>
      <c r="E112" s="119">
        <f>IF(Individuals!AO120&gt;0,Individuals!AO120,"")</f>
      </c>
      <c r="F112" s="119">
        <f>IF(Individuals!AT120&gt;0,Individuals!AT120,"")</f>
      </c>
      <c r="G112" s="119">
        <f>IF(Individuals!BB120&gt;0,Individuals!BB120,"")</f>
      </c>
      <c r="H112" s="118">
        <f>SUM(G112:G115)-MIN(G112:G115)</f>
        <v>0</v>
      </c>
      <c r="I112" s="118">
        <f>RANK(H112,$H$4:$H$204,0)</f>
        <v>6</v>
      </c>
    </row>
    <row r="113" spans="1:9" ht="15">
      <c r="A113" s="119">
        <f>IF(Individuals!A121&gt;0,Individuals!A121,"")</f>
      </c>
      <c r="B113" s="119">
        <f>IF(Individuals!B121&gt;0,Individuals!B121,"")</f>
      </c>
      <c r="C113" s="119">
        <f>IF(Individuals!C121&gt;0,Individuals!C121,"")</f>
      </c>
      <c r="D113" s="119">
        <f>IF(Individuals!D121&gt;0,Individuals!D121,"")</f>
      </c>
      <c r="E113" s="119">
        <f>IF(Individuals!AO121&gt;0,Individuals!AO121,"")</f>
      </c>
      <c r="F113" s="119">
        <f>IF(Individuals!AT121&gt;0,Individuals!AT121,"")</f>
      </c>
      <c r="G113" s="119">
        <f>IF(Individuals!BB121&gt;0,Individuals!BB121,"")</f>
      </c>
      <c r="H113" s="118"/>
      <c r="I113" s="118"/>
    </row>
    <row r="114" spans="1:9" ht="15">
      <c r="A114" s="119">
        <f>IF(Individuals!A122&gt;0,Individuals!A122,"")</f>
      </c>
      <c r="B114" s="119">
        <f>IF(Individuals!B122&gt;0,Individuals!B122,"")</f>
      </c>
      <c r="C114" s="119">
        <f>IF(Individuals!C122&gt;0,Individuals!C122,"")</f>
      </c>
      <c r="D114" s="119">
        <f>IF(Individuals!D122&gt;0,Individuals!D122,"")</f>
      </c>
      <c r="E114" s="119">
        <f>IF(Individuals!AO122&gt;0,Individuals!AO122,"")</f>
      </c>
      <c r="F114" s="119">
        <f>IF(Individuals!AT122&gt;0,Individuals!AT122,"")</f>
      </c>
      <c r="G114" s="119">
        <f>IF(Individuals!BB122&gt;0,Individuals!BB122,"")</f>
      </c>
      <c r="H114" s="118"/>
      <c r="I114" s="118"/>
    </row>
    <row r="115" spans="1:9" ht="15">
      <c r="A115" s="119">
        <f>IF(Individuals!A123&gt;0,Individuals!A123,"")</f>
      </c>
      <c r="B115" s="119">
        <f>IF(Individuals!B123&gt;0,Individuals!B123,"")</f>
      </c>
      <c r="C115" s="119">
        <f>IF(Individuals!C123&gt;0,Individuals!C123,"")</f>
      </c>
      <c r="D115" s="119">
        <f>IF(Individuals!D123&gt;0,Individuals!D123,"")</f>
      </c>
      <c r="E115" s="119">
        <f>IF(Individuals!AO123&gt;0,Individuals!AO123,"")</f>
      </c>
      <c r="F115" s="119">
        <f>IF(Individuals!AT123&gt;0,Individuals!AT123,"")</f>
      </c>
      <c r="G115" s="119">
        <f>IF(Individuals!BB123&gt;0,Individuals!BB123,"")</f>
      </c>
      <c r="H115" s="118"/>
      <c r="I115" s="118"/>
    </row>
    <row r="116" spans="1:9" ht="15">
      <c r="A116" s="119">
        <f>IF(Individuals!A124&gt;0,Individuals!A124,"")</f>
      </c>
      <c r="B116" s="119">
        <f>IF(Individuals!B124&gt;0,Individuals!B124,"")</f>
      </c>
      <c r="C116" s="119">
        <f>IF(Individuals!C124&gt;0,Individuals!C124,"")</f>
      </c>
      <c r="D116" s="119">
        <f>IF(Individuals!D124&gt;0,Individuals!D124,"")</f>
      </c>
      <c r="E116" s="119">
        <f>IF(Individuals!AO124&gt;0,Individuals!AO124,"")</f>
      </c>
      <c r="F116" s="119">
        <f>IF(Individuals!AT124&gt;0,Individuals!AT124,"")</f>
      </c>
      <c r="G116" s="119">
        <f>IF(Individuals!BB124&gt;0,Individuals!BB124,"")</f>
      </c>
      <c r="H116" s="118">
        <f>SUM(G116:G119)-MIN(G116:G119)</f>
        <v>0</v>
      </c>
      <c r="I116" s="118">
        <f>RANK(H116,$H$4:$H$204,0)</f>
        <v>6</v>
      </c>
    </row>
    <row r="117" spans="1:9" ht="15">
      <c r="A117" s="119">
        <f>IF(Individuals!A125&gt;0,Individuals!A125,"")</f>
      </c>
      <c r="B117" s="119">
        <f>IF(Individuals!B125&gt;0,Individuals!B125,"")</f>
      </c>
      <c r="C117" s="119">
        <f>IF(Individuals!C125&gt;0,Individuals!C125,"")</f>
      </c>
      <c r="D117" s="119">
        <f>IF(Individuals!D125&gt;0,Individuals!D125,"")</f>
      </c>
      <c r="E117" s="119">
        <f>IF(Individuals!AO125&gt;0,Individuals!AO125,"")</f>
      </c>
      <c r="F117" s="119">
        <f>IF(Individuals!AT125&gt;0,Individuals!AT125,"")</f>
      </c>
      <c r="G117" s="119">
        <f>IF(Individuals!BB125&gt;0,Individuals!BB125,"")</f>
      </c>
      <c r="H117" s="118"/>
      <c r="I117" s="118"/>
    </row>
    <row r="118" spans="1:9" ht="15">
      <c r="A118" s="119">
        <f>IF(Individuals!A126&gt;0,Individuals!A126,"")</f>
      </c>
      <c r="B118" s="119">
        <f>IF(Individuals!B126&gt;0,Individuals!B126,"")</f>
      </c>
      <c r="C118" s="119">
        <f>IF(Individuals!C126&gt;0,Individuals!C126,"")</f>
      </c>
      <c r="D118" s="119">
        <f>IF(Individuals!D126&gt;0,Individuals!D126,"")</f>
      </c>
      <c r="E118" s="119">
        <f>IF(Individuals!AO126&gt;0,Individuals!AO126,"")</f>
      </c>
      <c r="F118" s="119">
        <f>IF(Individuals!AT126&gt;0,Individuals!AT126,"")</f>
      </c>
      <c r="G118" s="119">
        <f>IF(Individuals!BB126&gt;0,Individuals!BB126,"")</f>
      </c>
      <c r="H118" s="118"/>
      <c r="I118" s="118"/>
    </row>
    <row r="119" spans="1:9" ht="15">
      <c r="A119" s="119">
        <f>IF(Individuals!A127&gt;0,Individuals!A127,"")</f>
      </c>
      <c r="B119" s="119">
        <f>IF(Individuals!B127&gt;0,Individuals!B127,"")</f>
      </c>
      <c r="C119" s="119">
        <f>IF(Individuals!C127&gt;0,Individuals!C127,"")</f>
      </c>
      <c r="D119" s="119">
        <f>IF(Individuals!D127&gt;0,Individuals!D127,"")</f>
      </c>
      <c r="E119" s="119">
        <f>IF(Individuals!AO127&gt;0,Individuals!AO127,"")</f>
      </c>
      <c r="F119" s="119">
        <f>IF(Individuals!AT127&gt;0,Individuals!AT127,"")</f>
      </c>
      <c r="G119" s="119">
        <f>IF(Individuals!BB127&gt;0,Individuals!BB127,"")</f>
      </c>
      <c r="H119" s="118"/>
      <c r="I119" s="118"/>
    </row>
    <row r="120" spans="1:9" ht="15">
      <c r="A120" s="119">
        <f>IF(Individuals!A128&gt;0,Individuals!A128,"")</f>
      </c>
      <c r="B120" s="119">
        <f>IF(Individuals!B128&gt;0,Individuals!B128,"")</f>
      </c>
      <c r="C120" s="119">
        <f>IF(Individuals!C128&gt;0,Individuals!C128,"")</f>
      </c>
      <c r="D120" s="119">
        <f>IF(Individuals!D128&gt;0,Individuals!D128,"")</f>
      </c>
      <c r="E120" s="119">
        <f>IF(Individuals!AO128&gt;0,Individuals!AO128,"")</f>
      </c>
      <c r="F120" s="119">
        <f>IF(Individuals!AT128&gt;0,Individuals!AT128,"")</f>
      </c>
      <c r="G120" s="119">
        <f>IF(Individuals!BB128&gt;0,Individuals!BB128,"")</f>
      </c>
      <c r="H120" s="118">
        <f>SUM(G120:G123)-MIN(G120:G123)</f>
        <v>0</v>
      </c>
      <c r="I120" s="118">
        <f>RANK(H120,$H$4:$H$204,0)</f>
        <v>6</v>
      </c>
    </row>
    <row r="121" spans="1:9" ht="15">
      <c r="A121" s="119">
        <f>IF(Individuals!A129&gt;0,Individuals!A129,"")</f>
      </c>
      <c r="B121" s="119">
        <f>IF(Individuals!B129&gt;0,Individuals!B129,"")</f>
      </c>
      <c r="C121" s="119">
        <f>IF(Individuals!C129&gt;0,Individuals!C129,"")</f>
      </c>
      <c r="D121" s="119">
        <f>IF(Individuals!D129&gt;0,Individuals!D129,"")</f>
      </c>
      <c r="E121" s="119">
        <f>IF(Individuals!AO129&gt;0,Individuals!AO129,"")</f>
      </c>
      <c r="F121" s="119">
        <f>IF(Individuals!AT129&gt;0,Individuals!AT129,"")</f>
      </c>
      <c r="G121" s="119">
        <f>IF(Individuals!BB129&gt;0,Individuals!BB129,"")</f>
      </c>
      <c r="H121" s="118"/>
      <c r="I121" s="118"/>
    </row>
    <row r="122" spans="1:9" ht="15">
      <c r="A122" s="119">
        <f>IF(Individuals!A130&gt;0,Individuals!A130,"")</f>
      </c>
      <c r="B122" s="119">
        <f>IF(Individuals!B130&gt;0,Individuals!B130,"")</f>
      </c>
      <c r="C122" s="119">
        <f>IF(Individuals!C130&gt;0,Individuals!C130,"")</f>
      </c>
      <c r="D122" s="119">
        <f>IF(Individuals!D130&gt;0,Individuals!D130,"")</f>
      </c>
      <c r="E122" s="119">
        <f>IF(Individuals!AO130&gt;0,Individuals!AO130,"")</f>
      </c>
      <c r="F122" s="119">
        <f>IF(Individuals!AT130&gt;0,Individuals!AT130,"")</f>
      </c>
      <c r="G122" s="119">
        <f>IF(Individuals!BB130&gt;0,Individuals!BB130,"")</f>
      </c>
      <c r="H122" s="118"/>
      <c r="I122" s="118"/>
    </row>
    <row r="123" spans="1:9" ht="15">
      <c r="A123" s="119">
        <f>IF(Individuals!A131&gt;0,Individuals!A131,"")</f>
      </c>
      <c r="B123" s="119">
        <f>IF(Individuals!B131&gt;0,Individuals!B131,"")</f>
      </c>
      <c r="C123" s="119">
        <f>IF(Individuals!C131&gt;0,Individuals!C131,"")</f>
      </c>
      <c r="D123" s="119">
        <f>IF(Individuals!D131&gt;0,Individuals!D131,"")</f>
      </c>
      <c r="E123" s="119">
        <f>IF(Individuals!AO131&gt;0,Individuals!AO131,"")</f>
      </c>
      <c r="F123" s="119">
        <f>IF(Individuals!AT131&gt;0,Individuals!AT131,"")</f>
      </c>
      <c r="G123" s="119">
        <f>IF(Individuals!BB131&gt;0,Individuals!BB131,"")</f>
      </c>
      <c r="H123" s="118"/>
      <c r="I123" s="118"/>
    </row>
    <row r="124" spans="1:9" ht="15">
      <c r="A124" s="119">
        <f>IF(Individuals!A132&gt;0,Individuals!A132,"")</f>
      </c>
      <c r="B124" s="119">
        <f>IF(Individuals!B132&gt;0,Individuals!B132,"")</f>
      </c>
      <c r="C124" s="119">
        <f>IF(Individuals!C132&gt;0,Individuals!C132,"")</f>
      </c>
      <c r="D124" s="119">
        <f>IF(Individuals!D132&gt;0,Individuals!D132,"")</f>
      </c>
      <c r="E124" s="119">
        <f>IF(Individuals!AO132&gt;0,Individuals!AO132,"")</f>
      </c>
      <c r="F124" s="119">
        <f>IF(Individuals!AT132&gt;0,Individuals!AT132,"")</f>
      </c>
      <c r="G124" s="119">
        <f>IF(Individuals!BB132&gt;0,Individuals!BB132,"")</f>
      </c>
      <c r="H124" s="118">
        <f>SUM(G124:G127)-MIN(G124:G127)</f>
        <v>0</v>
      </c>
      <c r="I124" s="118">
        <f>RANK(H124,$H$4:$H$204,0)</f>
        <v>6</v>
      </c>
    </row>
    <row r="125" spans="1:9" ht="15">
      <c r="A125" s="119">
        <f>IF(Individuals!A133&gt;0,Individuals!A133,"")</f>
      </c>
      <c r="B125" s="119">
        <f>IF(Individuals!B133&gt;0,Individuals!B133,"")</f>
      </c>
      <c r="C125" s="119">
        <f>IF(Individuals!C133&gt;0,Individuals!C133,"")</f>
      </c>
      <c r="D125" s="119">
        <f>IF(Individuals!D133&gt;0,Individuals!D133,"")</f>
      </c>
      <c r="E125" s="119">
        <f>IF(Individuals!AO133&gt;0,Individuals!AO133,"")</f>
      </c>
      <c r="F125" s="119">
        <f>IF(Individuals!AT133&gt;0,Individuals!AT133,"")</f>
      </c>
      <c r="G125" s="119">
        <f>IF(Individuals!BB133&gt;0,Individuals!BB133,"")</f>
      </c>
      <c r="H125" s="118"/>
      <c r="I125" s="118"/>
    </row>
    <row r="126" spans="1:9" ht="15">
      <c r="A126" s="119">
        <f>IF(Individuals!A134&gt;0,Individuals!A134,"")</f>
      </c>
      <c r="B126" s="119">
        <f>IF(Individuals!B134&gt;0,Individuals!B134,"")</f>
      </c>
      <c r="C126" s="119">
        <f>IF(Individuals!C134&gt;0,Individuals!C134,"")</f>
      </c>
      <c r="D126" s="119">
        <f>IF(Individuals!D134&gt;0,Individuals!D134,"")</f>
      </c>
      <c r="E126" s="119">
        <f>IF(Individuals!AO134&gt;0,Individuals!AO134,"")</f>
      </c>
      <c r="F126" s="119">
        <f>IF(Individuals!AT134&gt;0,Individuals!AT134,"")</f>
      </c>
      <c r="G126" s="119">
        <f>IF(Individuals!BB134&gt;0,Individuals!BB134,"")</f>
      </c>
      <c r="H126" s="118"/>
      <c r="I126" s="118"/>
    </row>
    <row r="127" spans="1:9" ht="15">
      <c r="A127" s="119">
        <f>IF(Individuals!A135&gt;0,Individuals!A135,"")</f>
      </c>
      <c r="B127" s="119">
        <f>IF(Individuals!B135&gt;0,Individuals!B135,"")</f>
      </c>
      <c r="C127" s="119">
        <f>IF(Individuals!C135&gt;0,Individuals!C135,"")</f>
      </c>
      <c r="D127" s="119">
        <f>IF(Individuals!D135&gt;0,Individuals!D135,"")</f>
      </c>
      <c r="E127" s="119">
        <f>IF(Individuals!AO135&gt;0,Individuals!AO135,"")</f>
      </c>
      <c r="F127" s="119">
        <f>IF(Individuals!AT135&gt;0,Individuals!AT135,"")</f>
      </c>
      <c r="G127" s="119">
        <f>IF(Individuals!BB135&gt;0,Individuals!BB135,"")</f>
      </c>
      <c r="H127" s="118"/>
      <c r="I127" s="118"/>
    </row>
    <row r="128" spans="1:9" ht="15">
      <c r="A128" s="119">
        <f>IF(Individuals!A136&gt;0,Individuals!A136,"")</f>
      </c>
      <c r="B128" s="119">
        <f>IF(Individuals!B136&gt;0,Individuals!B136,"")</f>
      </c>
      <c r="C128" s="119">
        <f>IF(Individuals!C136&gt;0,Individuals!C136,"")</f>
      </c>
      <c r="D128" s="119">
        <f>IF(Individuals!D136&gt;0,Individuals!D136,"")</f>
      </c>
      <c r="E128" s="119">
        <f>IF(Individuals!AO136&gt;0,Individuals!AO136,"")</f>
      </c>
      <c r="F128" s="119">
        <f>IF(Individuals!AT136&gt;0,Individuals!AT136,"")</f>
      </c>
      <c r="G128" s="119">
        <f>IF(Individuals!BB136&gt;0,Individuals!BB136,"")</f>
      </c>
      <c r="H128" s="118">
        <f>SUM(G128:G131)-MIN(G128:G131)</f>
        <v>0</v>
      </c>
      <c r="I128" s="118">
        <f>RANK(H128,$H$4:$H$204,0)</f>
        <v>6</v>
      </c>
    </row>
    <row r="129" spans="1:9" ht="15">
      <c r="A129" s="119">
        <f>IF(Individuals!A137&gt;0,Individuals!A137,"")</f>
      </c>
      <c r="B129" s="119">
        <f>IF(Individuals!B137&gt;0,Individuals!B137,"")</f>
      </c>
      <c r="C129" s="119">
        <f>IF(Individuals!C137&gt;0,Individuals!C137,"")</f>
      </c>
      <c r="D129" s="119">
        <f>IF(Individuals!D137&gt;0,Individuals!D137,"")</f>
      </c>
      <c r="E129" s="119">
        <f>IF(Individuals!AO137&gt;0,Individuals!AO137,"")</f>
      </c>
      <c r="F129" s="119">
        <f>IF(Individuals!AT137&gt;0,Individuals!AT137,"")</f>
      </c>
      <c r="G129" s="119">
        <f>IF(Individuals!BB137&gt;0,Individuals!BB137,"")</f>
      </c>
      <c r="H129" s="118"/>
      <c r="I129" s="118"/>
    </row>
    <row r="130" spans="1:9" ht="15">
      <c r="A130" s="119">
        <f>IF(Individuals!A138&gt;0,Individuals!A138,"")</f>
      </c>
      <c r="B130" s="119">
        <f>IF(Individuals!B138&gt;0,Individuals!B138,"")</f>
      </c>
      <c r="C130" s="119">
        <f>IF(Individuals!C138&gt;0,Individuals!C138,"")</f>
      </c>
      <c r="D130" s="119">
        <f>IF(Individuals!D138&gt;0,Individuals!D138,"")</f>
      </c>
      <c r="E130" s="119">
        <f>IF(Individuals!AO138&gt;0,Individuals!AO138,"")</f>
      </c>
      <c r="F130" s="119">
        <f>IF(Individuals!AT138&gt;0,Individuals!AT138,"")</f>
      </c>
      <c r="G130" s="119">
        <f>IF(Individuals!BB138&gt;0,Individuals!BB138,"")</f>
      </c>
      <c r="H130" s="118"/>
      <c r="I130" s="118"/>
    </row>
    <row r="131" spans="1:9" ht="15">
      <c r="A131" s="119">
        <f>IF(Individuals!A139&gt;0,Individuals!A139,"")</f>
      </c>
      <c r="B131" s="119">
        <f>IF(Individuals!B139&gt;0,Individuals!B139,"")</f>
      </c>
      <c r="C131" s="119">
        <f>IF(Individuals!C139&gt;0,Individuals!C139,"")</f>
      </c>
      <c r="D131" s="119">
        <f>IF(Individuals!D139&gt;0,Individuals!D139,"")</f>
      </c>
      <c r="E131" s="119">
        <f>IF(Individuals!AO139&gt;0,Individuals!AO139,"")</f>
      </c>
      <c r="F131" s="119">
        <f>IF(Individuals!AT139&gt;0,Individuals!AT139,"")</f>
      </c>
      <c r="G131" s="119">
        <f>IF(Individuals!BB139&gt;0,Individuals!BB139,"")</f>
      </c>
      <c r="H131" s="118"/>
      <c r="I131" s="118"/>
    </row>
    <row r="132" spans="1:9" ht="15">
      <c r="A132" s="119">
        <f>IF(Individuals!A140&gt;0,Individuals!A140,"")</f>
      </c>
      <c r="B132" s="119">
        <f>IF(Individuals!B140&gt;0,Individuals!B140,"")</f>
      </c>
      <c r="C132" s="119">
        <f>IF(Individuals!C140&gt;0,Individuals!C140,"")</f>
      </c>
      <c r="D132" s="119">
        <f>IF(Individuals!D140&gt;0,Individuals!D140,"")</f>
      </c>
      <c r="E132" s="119">
        <f>IF(Individuals!AO140&gt;0,Individuals!AO140,"")</f>
      </c>
      <c r="F132" s="119">
        <f>IF(Individuals!AT140&gt;0,Individuals!AT140,"")</f>
      </c>
      <c r="G132" s="119">
        <f>IF(Individuals!BB140&gt;0,Individuals!BB140,"")</f>
      </c>
      <c r="H132" s="118">
        <f>SUM(G132:G135)-MIN(G132:G135)</f>
        <v>0</v>
      </c>
      <c r="I132" s="118">
        <f>RANK(H132,$H$4:$H$204,0)</f>
        <v>6</v>
      </c>
    </row>
    <row r="133" spans="1:9" ht="15">
      <c r="A133" s="119">
        <f>IF(Individuals!A141&gt;0,Individuals!A141,"")</f>
      </c>
      <c r="B133" s="119">
        <f>IF(Individuals!B141&gt;0,Individuals!B141,"")</f>
      </c>
      <c r="C133" s="119">
        <f>IF(Individuals!C141&gt;0,Individuals!C141,"")</f>
      </c>
      <c r="D133" s="119">
        <f>IF(Individuals!D141&gt;0,Individuals!D141,"")</f>
      </c>
      <c r="E133" s="119">
        <f>IF(Individuals!AO141&gt;0,Individuals!AO141,"")</f>
      </c>
      <c r="F133" s="119">
        <f>IF(Individuals!AT141&gt;0,Individuals!AT141,"")</f>
      </c>
      <c r="G133" s="119">
        <f>IF(Individuals!BB141&gt;0,Individuals!BB141,"")</f>
      </c>
      <c r="H133" s="118"/>
      <c r="I133" s="118"/>
    </row>
    <row r="134" spans="1:9" ht="15">
      <c r="A134" s="119">
        <f>IF(Individuals!A142&gt;0,Individuals!A142,"")</f>
      </c>
      <c r="B134" s="119">
        <f>IF(Individuals!B142&gt;0,Individuals!B142,"")</f>
      </c>
      <c r="C134" s="119">
        <f>IF(Individuals!C142&gt;0,Individuals!C142,"")</f>
      </c>
      <c r="D134" s="119">
        <f>IF(Individuals!D142&gt;0,Individuals!D142,"")</f>
      </c>
      <c r="E134" s="119">
        <f>IF(Individuals!AO142&gt;0,Individuals!AO142,"")</f>
      </c>
      <c r="F134" s="119">
        <f>IF(Individuals!AT142&gt;0,Individuals!AT142,"")</f>
      </c>
      <c r="G134" s="119">
        <f>IF(Individuals!BB142&gt;0,Individuals!BB142,"")</f>
      </c>
      <c r="H134" s="118"/>
      <c r="I134" s="118"/>
    </row>
    <row r="135" spans="1:9" ht="15">
      <c r="A135" s="119">
        <f>IF(Individuals!A143&gt;0,Individuals!A143,"")</f>
      </c>
      <c r="B135" s="119">
        <f>IF(Individuals!B143&gt;0,Individuals!B143,"")</f>
      </c>
      <c r="C135" s="119">
        <f>IF(Individuals!C143&gt;0,Individuals!C143,"")</f>
      </c>
      <c r="D135" s="119">
        <f>IF(Individuals!D143&gt;0,Individuals!D143,"")</f>
      </c>
      <c r="E135" s="119">
        <f>IF(Individuals!AO143&gt;0,Individuals!AO143,"")</f>
      </c>
      <c r="F135" s="119">
        <f>IF(Individuals!AT143&gt;0,Individuals!AT143,"")</f>
      </c>
      <c r="G135" s="119">
        <f>IF(Individuals!BB143&gt;0,Individuals!BB143,"")</f>
      </c>
      <c r="H135" s="118"/>
      <c r="I135" s="118"/>
    </row>
    <row r="136" spans="1:9" ht="15">
      <c r="A136" s="119">
        <f>IF(Individuals!A144&gt;0,Individuals!A144,"")</f>
      </c>
      <c r="B136" s="119">
        <f>IF(Individuals!B144&gt;0,Individuals!B144,"")</f>
      </c>
      <c r="C136" s="119">
        <f>IF(Individuals!C144&gt;0,Individuals!C144,"")</f>
      </c>
      <c r="D136" s="119">
        <f>IF(Individuals!D144&gt;0,Individuals!D144,"")</f>
      </c>
      <c r="E136" s="119">
        <f>IF(Individuals!AO144&gt;0,Individuals!AO144,"")</f>
      </c>
      <c r="F136" s="119">
        <f>IF(Individuals!AT144&gt;0,Individuals!AT144,"")</f>
      </c>
      <c r="G136" s="119">
        <f>IF(Individuals!BB144&gt;0,Individuals!BB144,"")</f>
      </c>
      <c r="H136" s="118">
        <f>SUM(G136:G139)-MIN(G136:G139)</f>
        <v>0</v>
      </c>
      <c r="I136" s="118">
        <f>RANK(H136,$H$4:$H$204,0)</f>
        <v>6</v>
      </c>
    </row>
    <row r="137" spans="1:9" ht="15">
      <c r="A137" s="119">
        <f>IF(Individuals!A145&gt;0,Individuals!A145,"")</f>
      </c>
      <c r="B137" s="119">
        <f>IF(Individuals!B145&gt;0,Individuals!B145,"")</f>
      </c>
      <c r="C137" s="119">
        <f>IF(Individuals!C145&gt;0,Individuals!C145,"")</f>
      </c>
      <c r="D137" s="119">
        <f>IF(Individuals!D145&gt;0,Individuals!D145,"")</f>
      </c>
      <c r="E137" s="119">
        <f>IF(Individuals!AO145&gt;0,Individuals!AO145,"")</f>
      </c>
      <c r="F137" s="119">
        <f>IF(Individuals!AT145&gt;0,Individuals!AT145,"")</f>
      </c>
      <c r="G137" s="119">
        <f>IF(Individuals!BB145&gt;0,Individuals!BB145,"")</f>
      </c>
      <c r="H137" s="118"/>
      <c r="I137" s="118"/>
    </row>
    <row r="138" spans="1:9" ht="15">
      <c r="A138" s="119">
        <f>IF(Individuals!A146&gt;0,Individuals!A146,"")</f>
      </c>
      <c r="B138" s="119">
        <f>IF(Individuals!B146&gt;0,Individuals!B146,"")</f>
      </c>
      <c r="C138" s="119">
        <f>IF(Individuals!C146&gt;0,Individuals!C146,"")</f>
      </c>
      <c r="D138" s="119">
        <f>IF(Individuals!D146&gt;0,Individuals!D146,"")</f>
      </c>
      <c r="E138" s="119">
        <f>IF(Individuals!AO146&gt;0,Individuals!AO146,"")</f>
      </c>
      <c r="F138" s="119">
        <f>IF(Individuals!AT146&gt;0,Individuals!AT146,"")</f>
      </c>
      <c r="G138" s="119">
        <f>IF(Individuals!BB146&gt;0,Individuals!BB146,"")</f>
      </c>
      <c r="H138" s="118"/>
      <c r="I138" s="118"/>
    </row>
    <row r="139" spans="1:9" ht="15">
      <c r="A139" s="119">
        <f>IF(Individuals!A147&gt;0,Individuals!A147,"")</f>
      </c>
      <c r="B139" s="119">
        <f>IF(Individuals!B147&gt;0,Individuals!B147,"")</f>
      </c>
      <c r="C139" s="119">
        <f>IF(Individuals!C147&gt;0,Individuals!C147,"")</f>
      </c>
      <c r="D139" s="119">
        <f>IF(Individuals!D147&gt;0,Individuals!D147,"")</f>
      </c>
      <c r="E139" s="119">
        <f>IF(Individuals!AO147&gt;0,Individuals!AO147,"")</f>
      </c>
      <c r="F139" s="119">
        <f>IF(Individuals!AT147&gt;0,Individuals!AT147,"")</f>
      </c>
      <c r="G139" s="119">
        <f>IF(Individuals!BB147&gt;0,Individuals!BB147,"")</f>
      </c>
      <c r="H139" s="118"/>
      <c r="I139" s="118"/>
    </row>
    <row r="140" spans="1:9" ht="15">
      <c r="A140" s="119">
        <f>IF(Individuals!A148&gt;0,Individuals!A148,"")</f>
      </c>
      <c r="B140" s="119">
        <f>IF(Individuals!B148&gt;0,Individuals!B148,"")</f>
      </c>
      <c r="C140" s="119">
        <f>IF(Individuals!C148&gt;0,Individuals!C148,"")</f>
      </c>
      <c r="D140" s="119">
        <f>IF(Individuals!D148&gt;0,Individuals!D148,"")</f>
      </c>
      <c r="E140" s="119">
        <f>IF(Individuals!AO148&gt;0,Individuals!AO148,"")</f>
      </c>
      <c r="F140" s="119">
        <f>IF(Individuals!AT148&gt;0,Individuals!AT148,"")</f>
      </c>
      <c r="G140" s="119">
        <f>IF(Individuals!BB148&gt;0,Individuals!BB148,"")</f>
      </c>
      <c r="H140" s="118">
        <f>SUM(G140:G143)-MIN(G140:G143)</f>
        <v>0</v>
      </c>
      <c r="I140" s="118">
        <f>RANK(H140,$H$4:$H$204,0)</f>
        <v>6</v>
      </c>
    </row>
    <row r="141" spans="1:9" ht="15">
      <c r="A141" s="119">
        <f>IF(Individuals!A149&gt;0,Individuals!A149,"")</f>
      </c>
      <c r="B141" s="119">
        <f>IF(Individuals!B149&gt;0,Individuals!B149,"")</f>
      </c>
      <c r="C141" s="119">
        <f>IF(Individuals!C149&gt;0,Individuals!C149,"")</f>
      </c>
      <c r="D141" s="119">
        <f>IF(Individuals!D149&gt;0,Individuals!D149,"")</f>
      </c>
      <c r="E141" s="119">
        <f>IF(Individuals!AO149&gt;0,Individuals!AO149,"")</f>
      </c>
      <c r="F141" s="119">
        <f>IF(Individuals!AT149&gt;0,Individuals!AT149,"")</f>
      </c>
      <c r="G141" s="119">
        <f>IF(Individuals!BB149&gt;0,Individuals!BB149,"")</f>
      </c>
      <c r="H141" s="118"/>
      <c r="I141" s="118"/>
    </row>
    <row r="142" spans="1:9" ht="15">
      <c r="A142" s="119">
        <f>IF(Individuals!A150&gt;0,Individuals!A150,"")</f>
      </c>
      <c r="B142" s="119">
        <f>IF(Individuals!B150&gt;0,Individuals!B150,"")</f>
      </c>
      <c r="C142" s="119">
        <f>IF(Individuals!C150&gt;0,Individuals!C150,"")</f>
      </c>
      <c r="D142" s="119">
        <f>IF(Individuals!D150&gt;0,Individuals!D150,"")</f>
      </c>
      <c r="E142" s="119">
        <f>IF(Individuals!AO150&gt;0,Individuals!AO150,"")</f>
      </c>
      <c r="F142" s="119">
        <f>IF(Individuals!AT150&gt;0,Individuals!AT150,"")</f>
      </c>
      <c r="G142" s="119">
        <f>IF(Individuals!BB150&gt;0,Individuals!BB150,"")</f>
      </c>
      <c r="H142" s="118"/>
      <c r="I142" s="118"/>
    </row>
    <row r="143" spans="1:9" ht="15">
      <c r="A143" s="119">
        <f>IF(Individuals!A151&gt;0,Individuals!A151,"")</f>
      </c>
      <c r="B143" s="119">
        <f>IF(Individuals!B151&gt;0,Individuals!B151,"")</f>
      </c>
      <c r="C143" s="119">
        <f>IF(Individuals!C151&gt;0,Individuals!C151,"")</f>
      </c>
      <c r="D143" s="119">
        <f>IF(Individuals!D151&gt;0,Individuals!D151,"")</f>
      </c>
      <c r="E143" s="119">
        <f>IF(Individuals!AO151&gt;0,Individuals!AO151,"")</f>
      </c>
      <c r="F143" s="119">
        <f>IF(Individuals!AT151&gt;0,Individuals!AT151,"")</f>
      </c>
      <c r="G143" s="119">
        <f>IF(Individuals!BB151&gt;0,Individuals!BB151,"")</f>
      </c>
      <c r="H143" s="118"/>
      <c r="I143" s="118"/>
    </row>
    <row r="144" spans="1:9" ht="15">
      <c r="A144" s="119">
        <f>IF(Individuals!A152&gt;0,Individuals!A152,"")</f>
      </c>
      <c r="B144" s="119">
        <f>IF(Individuals!B152&gt;0,Individuals!B152,"")</f>
      </c>
      <c r="C144" s="119">
        <f>IF(Individuals!C152&gt;0,Individuals!C152,"")</f>
      </c>
      <c r="D144" s="119">
        <f>IF(Individuals!D152&gt;0,Individuals!D152,"")</f>
      </c>
      <c r="E144" s="119">
        <f>IF(Individuals!AO152&gt;0,Individuals!AO152,"")</f>
      </c>
      <c r="F144" s="119">
        <f>IF(Individuals!AT152&gt;0,Individuals!AT152,"")</f>
      </c>
      <c r="G144" s="119">
        <f>IF(Individuals!BB152&gt;0,Individuals!BB152,"")</f>
      </c>
      <c r="H144" s="118">
        <f>SUM(G144:G147)-MIN(G144:G147)</f>
        <v>0</v>
      </c>
      <c r="I144" s="118">
        <f>RANK(H144,$H$4:$H$204,0)</f>
        <v>6</v>
      </c>
    </row>
    <row r="145" spans="1:9" ht="15">
      <c r="A145" s="119">
        <f>IF(Individuals!A153&gt;0,Individuals!A153,"")</f>
      </c>
      <c r="B145" s="119">
        <f>IF(Individuals!B153&gt;0,Individuals!B153,"")</f>
      </c>
      <c r="C145" s="119">
        <f>IF(Individuals!C153&gt;0,Individuals!C153,"")</f>
      </c>
      <c r="D145" s="119">
        <f>IF(Individuals!D153&gt;0,Individuals!D153,"")</f>
      </c>
      <c r="E145" s="119">
        <f>IF(Individuals!AO153&gt;0,Individuals!AO153,"")</f>
      </c>
      <c r="F145" s="119">
        <f>IF(Individuals!AT153&gt;0,Individuals!AT153,"")</f>
      </c>
      <c r="G145" s="119">
        <f>IF(Individuals!BB153&gt;0,Individuals!BB153,"")</f>
      </c>
      <c r="H145" s="118"/>
      <c r="I145" s="118"/>
    </row>
    <row r="146" spans="1:9" ht="15">
      <c r="A146" s="119">
        <f>IF(Individuals!A154&gt;0,Individuals!A154,"")</f>
      </c>
      <c r="B146" s="119">
        <f>IF(Individuals!B154&gt;0,Individuals!B154,"")</f>
      </c>
      <c r="C146" s="119">
        <f>IF(Individuals!C154&gt;0,Individuals!C154,"")</f>
      </c>
      <c r="D146" s="119">
        <f>IF(Individuals!D154&gt;0,Individuals!D154,"")</f>
      </c>
      <c r="E146" s="119">
        <f>IF(Individuals!AO154&gt;0,Individuals!AO154,"")</f>
      </c>
      <c r="F146" s="119">
        <f>IF(Individuals!AT154&gt;0,Individuals!AT154,"")</f>
      </c>
      <c r="G146" s="119">
        <f>IF(Individuals!BB154&gt;0,Individuals!BB154,"")</f>
      </c>
      <c r="H146" s="118"/>
      <c r="I146" s="118"/>
    </row>
    <row r="147" spans="1:9" ht="15">
      <c r="A147" s="119">
        <f>IF(Individuals!A155&gt;0,Individuals!A155,"")</f>
      </c>
      <c r="B147" s="119">
        <f>IF(Individuals!B155&gt;0,Individuals!B155,"")</f>
      </c>
      <c r="C147" s="119">
        <f>IF(Individuals!C155&gt;0,Individuals!C155,"")</f>
      </c>
      <c r="D147" s="119">
        <f>IF(Individuals!D155&gt;0,Individuals!D155,"")</f>
      </c>
      <c r="E147" s="119">
        <f>IF(Individuals!AO155&gt;0,Individuals!AO155,"")</f>
      </c>
      <c r="F147" s="119">
        <f>IF(Individuals!AT155&gt;0,Individuals!AT155,"")</f>
      </c>
      <c r="G147" s="119">
        <f>IF(Individuals!BB155&gt;0,Individuals!BB155,"")</f>
      </c>
      <c r="H147" s="118"/>
      <c r="I147" s="118"/>
    </row>
    <row r="148" spans="1:9" ht="15">
      <c r="A148" s="119">
        <f>IF(Individuals!A156&gt;0,Individuals!A156,"")</f>
      </c>
      <c r="B148" s="119">
        <f>IF(Individuals!B156&gt;0,Individuals!B156,"")</f>
      </c>
      <c r="C148" s="119">
        <f>IF(Individuals!C156&gt;0,Individuals!C156,"")</f>
      </c>
      <c r="D148" s="119">
        <f>IF(Individuals!D156&gt;0,Individuals!D156,"")</f>
      </c>
      <c r="E148" s="119">
        <f>IF(Individuals!AO156&gt;0,Individuals!AO156,"")</f>
      </c>
      <c r="F148" s="119">
        <f>IF(Individuals!AT156&gt;0,Individuals!AT156,"")</f>
      </c>
      <c r="G148" s="119">
        <f>IF(Individuals!BB156&gt;0,Individuals!BB156,"")</f>
      </c>
      <c r="H148" s="118">
        <f>SUM(G148:G151)-MIN(G148:G151)</f>
        <v>0</v>
      </c>
      <c r="I148" s="118">
        <f>RANK(H148,$H$4:$H$204,0)</f>
        <v>6</v>
      </c>
    </row>
    <row r="149" spans="1:9" ht="15">
      <c r="A149" s="119">
        <f>IF(Individuals!A157&gt;0,Individuals!A157,"")</f>
      </c>
      <c r="B149" s="119">
        <f>IF(Individuals!B157&gt;0,Individuals!B157,"")</f>
      </c>
      <c r="C149" s="119">
        <f>IF(Individuals!C157&gt;0,Individuals!C157,"")</f>
      </c>
      <c r="D149" s="119">
        <f>IF(Individuals!D157&gt;0,Individuals!D157,"")</f>
      </c>
      <c r="E149" s="119">
        <f>IF(Individuals!AO157&gt;0,Individuals!AO157,"")</f>
      </c>
      <c r="F149" s="119">
        <f>IF(Individuals!AT157&gt;0,Individuals!AT157,"")</f>
      </c>
      <c r="G149" s="119">
        <f>IF(Individuals!BB157&gt;0,Individuals!BB157,"")</f>
      </c>
      <c r="H149" s="118"/>
      <c r="I149" s="118"/>
    </row>
    <row r="150" spans="1:9" ht="15">
      <c r="A150" s="119">
        <f>IF(Individuals!A158&gt;0,Individuals!A158,"")</f>
      </c>
      <c r="B150" s="119">
        <f>IF(Individuals!B158&gt;0,Individuals!B158,"")</f>
      </c>
      <c r="C150" s="119">
        <f>IF(Individuals!C158&gt;0,Individuals!C158,"")</f>
      </c>
      <c r="D150" s="119">
        <f>IF(Individuals!D158&gt;0,Individuals!D158,"")</f>
      </c>
      <c r="E150" s="119">
        <f>IF(Individuals!AO158&gt;0,Individuals!AO158,"")</f>
      </c>
      <c r="F150" s="119">
        <f>IF(Individuals!AT158&gt;0,Individuals!AT158,"")</f>
      </c>
      <c r="G150" s="119">
        <f>IF(Individuals!BB158&gt;0,Individuals!BB158,"")</f>
      </c>
      <c r="H150" s="118"/>
      <c r="I150" s="118"/>
    </row>
    <row r="151" spans="1:9" ht="15">
      <c r="A151" s="119">
        <f>IF(Individuals!A159&gt;0,Individuals!A159,"")</f>
      </c>
      <c r="B151" s="119">
        <f>IF(Individuals!B159&gt;0,Individuals!B159,"")</f>
      </c>
      <c r="C151" s="119">
        <f>IF(Individuals!C159&gt;0,Individuals!C159,"")</f>
      </c>
      <c r="D151" s="119">
        <f>IF(Individuals!D159&gt;0,Individuals!D159,"")</f>
      </c>
      <c r="E151" s="119">
        <f>IF(Individuals!AO159&gt;0,Individuals!AO159,"")</f>
      </c>
      <c r="F151" s="119">
        <f>IF(Individuals!AT159&gt;0,Individuals!AT159,"")</f>
      </c>
      <c r="G151" s="119">
        <f>IF(Individuals!BB159&gt;0,Individuals!BB159,"")</f>
      </c>
      <c r="H151" s="118"/>
      <c r="I151" s="118"/>
    </row>
    <row r="152" spans="1:9" ht="15">
      <c r="A152" s="119">
        <f>IF(Individuals!A160&gt;0,Individuals!A160,"")</f>
      </c>
      <c r="B152" s="119">
        <f>IF(Individuals!B160&gt;0,Individuals!B160,"")</f>
      </c>
      <c r="C152" s="119">
        <f>IF(Individuals!C160&gt;0,Individuals!C160,"")</f>
      </c>
      <c r="D152" s="119">
        <f>IF(Individuals!D160&gt;0,Individuals!D160,"")</f>
      </c>
      <c r="E152" s="119">
        <f>IF(Individuals!AO160&gt;0,Individuals!AO160,"")</f>
      </c>
      <c r="F152" s="119">
        <f>IF(Individuals!AT160&gt;0,Individuals!AT160,"")</f>
      </c>
      <c r="G152" s="119">
        <f>IF(Individuals!BB160&gt;0,Individuals!BB160,"")</f>
      </c>
      <c r="H152" s="118">
        <f>SUM(G152:G155)-MIN(G152:G155)</f>
        <v>0</v>
      </c>
      <c r="I152" s="118">
        <f>RANK(H152,$H$4:$H$204,0)</f>
        <v>6</v>
      </c>
    </row>
    <row r="153" spans="1:9" ht="15">
      <c r="A153" s="119">
        <f>IF(Individuals!A161&gt;0,Individuals!A161,"")</f>
      </c>
      <c r="B153" s="119">
        <f>IF(Individuals!B161&gt;0,Individuals!B161,"")</f>
      </c>
      <c r="C153" s="119">
        <f>IF(Individuals!C161&gt;0,Individuals!C161,"")</f>
      </c>
      <c r="D153" s="119">
        <f>IF(Individuals!D161&gt;0,Individuals!D161,"")</f>
      </c>
      <c r="E153" s="119">
        <f>IF(Individuals!AO161&gt;0,Individuals!AO161,"")</f>
      </c>
      <c r="F153" s="119">
        <f>IF(Individuals!AT161&gt;0,Individuals!AT161,"")</f>
      </c>
      <c r="G153" s="119">
        <f>IF(Individuals!BB161&gt;0,Individuals!BB161,"")</f>
      </c>
      <c r="H153" s="118"/>
      <c r="I153" s="118"/>
    </row>
    <row r="154" spans="1:9" ht="15">
      <c r="A154" s="119">
        <f>IF(Individuals!A162&gt;0,Individuals!A162,"")</f>
      </c>
      <c r="B154" s="119">
        <f>IF(Individuals!B162&gt;0,Individuals!B162,"")</f>
      </c>
      <c r="C154" s="119">
        <f>IF(Individuals!C162&gt;0,Individuals!C162,"")</f>
      </c>
      <c r="D154" s="119">
        <f>IF(Individuals!D162&gt;0,Individuals!D162,"")</f>
      </c>
      <c r="E154" s="119">
        <f>IF(Individuals!AO162&gt;0,Individuals!AO162,"")</f>
      </c>
      <c r="F154" s="119">
        <f>IF(Individuals!AT162&gt;0,Individuals!AT162,"")</f>
      </c>
      <c r="G154" s="119">
        <f>IF(Individuals!BB162&gt;0,Individuals!BB162,"")</f>
      </c>
      <c r="H154" s="118"/>
      <c r="I154" s="118"/>
    </row>
    <row r="155" spans="1:9" ht="15">
      <c r="A155" s="119">
        <f>IF(Individuals!A163&gt;0,Individuals!A163,"")</f>
      </c>
      <c r="B155" s="119">
        <f>IF(Individuals!B163&gt;0,Individuals!B163,"")</f>
      </c>
      <c r="C155" s="119">
        <f>IF(Individuals!C163&gt;0,Individuals!C163,"")</f>
      </c>
      <c r="D155" s="119">
        <f>IF(Individuals!D163&gt;0,Individuals!D163,"")</f>
      </c>
      <c r="E155" s="119">
        <f>IF(Individuals!AO163&gt;0,Individuals!AO163,"")</f>
      </c>
      <c r="F155" s="119">
        <f>IF(Individuals!AT163&gt;0,Individuals!AT163,"")</f>
      </c>
      <c r="G155" s="119">
        <f>IF(Individuals!BB163&gt;0,Individuals!BB163,"")</f>
      </c>
      <c r="H155" s="118"/>
      <c r="I155" s="118"/>
    </row>
    <row r="156" spans="1:9" ht="15">
      <c r="A156" s="119">
        <f>IF(Individuals!A164&gt;0,Individuals!A164,"")</f>
      </c>
      <c r="B156" s="119">
        <f>IF(Individuals!B164&gt;0,Individuals!B164,"")</f>
      </c>
      <c r="C156" s="119">
        <f>IF(Individuals!C164&gt;0,Individuals!C164,"")</f>
      </c>
      <c r="D156" s="119">
        <f>IF(Individuals!D164&gt;0,Individuals!D164,"")</f>
      </c>
      <c r="E156" s="119">
        <f>IF(Individuals!AO164&gt;0,Individuals!AO164,"")</f>
      </c>
      <c r="F156" s="119">
        <f>IF(Individuals!AT164&gt;0,Individuals!AT164,"")</f>
      </c>
      <c r="G156" s="119">
        <f>IF(Individuals!BB164&gt;0,Individuals!BB164,"")</f>
      </c>
      <c r="H156" s="118">
        <f>SUM(G156:G159)-MIN(G156:G159)</f>
        <v>0</v>
      </c>
      <c r="I156" s="118">
        <f>RANK(H156,$H$4:$H$204,0)</f>
        <v>6</v>
      </c>
    </row>
    <row r="157" spans="1:9" ht="15">
      <c r="A157" s="119">
        <f>IF(Individuals!A165&gt;0,Individuals!A165,"")</f>
      </c>
      <c r="B157" s="119">
        <f>IF(Individuals!B165&gt;0,Individuals!B165,"")</f>
      </c>
      <c r="C157" s="119">
        <f>IF(Individuals!C165&gt;0,Individuals!C165,"")</f>
      </c>
      <c r="D157" s="119">
        <f>IF(Individuals!D165&gt;0,Individuals!D165,"")</f>
      </c>
      <c r="E157" s="119">
        <f>IF(Individuals!AO165&gt;0,Individuals!AO165,"")</f>
      </c>
      <c r="F157" s="119">
        <f>IF(Individuals!AT165&gt;0,Individuals!AT165,"")</f>
      </c>
      <c r="G157" s="119">
        <f>IF(Individuals!BB165&gt;0,Individuals!BB165,"")</f>
      </c>
      <c r="H157" s="118"/>
      <c r="I157" s="118"/>
    </row>
    <row r="158" spans="1:9" ht="15">
      <c r="A158" s="119">
        <f>IF(Individuals!A166&gt;0,Individuals!A166,"")</f>
      </c>
      <c r="B158" s="119">
        <f>IF(Individuals!B166&gt;0,Individuals!B166,"")</f>
      </c>
      <c r="C158" s="119">
        <f>IF(Individuals!C166&gt;0,Individuals!C166,"")</f>
      </c>
      <c r="D158" s="119">
        <f>IF(Individuals!D166&gt;0,Individuals!D166,"")</f>
      </c>
      <c r="E158" s="119">
        <f>IF(Individuals!AO166&gt;0,Individuals!AO166,"")</f>
      </c>
      <c r="F158" s="119">
        <f>IF(Individuals!AT166&gt;0,Individuals!AT166,"")</f>
      </c>
      <c r="G158" s="119">
        <f>IF(Individuals!BB166&gt;0,Individuals!BB166,"")</f>
      </c>
      <c r="H158" s="118"/>
      <c r="I158" s="118"/>
    </row>
    <row r="159" spans="1:9" ht="15">
      <c r="A159" s="119">
        <f>IF(Individuals!A167&gt;0,Individuals!A167,"")</f>
      </c>
      <c r="B159" s="119">
        <f>IF(Individuals!B167&gt;0,Individuals!B167,"")</f>
      </c>
      <c r="C159" s="119">
        <f>IF(Individuals!C167&gt;0,Individuals!C167,"")</f>
      </c>
      <c r="D159" s="119">
        <f>IF(Individuals!D167&gt;0,Individuals!D167,"")</f>
      </c>
      <c r="E159" s="119">
        <f>IF(Individuals!AO167&gt;0,Individuals!AO167,"")</f>
      </c>
      <c r="F159" s="119">
        <f>IF(Individuals!AT167&gt;0,Individuals!AT167,"")</f>
      </c>
      <c r="G159" s="119">
        <f>IF(Individuals!BB167&gt;0,Individuals!BB167,"")</f>
      </c>
      <c r="H159" s="118"/>
      <c r="I159" s="118"/>
    </row>
    <row r="160" spans="1:9" ht="15">
      <c r="A160" s="119">
        <f>IF(Individuals!A168&gt;0,Individuals!A168,"")</f>
      </c>
      <c r="B160" s="119">
        <f>IF(Individuals!B168&gt;0,Individuals!B168,"")</f>
      </c>
      <c r="C160" s="119">
        <f>IF(Individuals!C168&gt;0,Individuals!C168,"")</f>
      </c>
      <c r="D160" s="119">
        <f>IF(Individuals!D168&gt;0,Individuals!D168,"")</f>
      </c>
      <c r="E160" s="119">
        <f>IF(Individuals!AO168&gt;0,Individuals!AO168,"")</f>
      </c>
      <c r="F160" s="119">
        <f>IF(Individuals!AT168&gt;0,Individuals!AT168,"")</f>
      </c>
      <c r="G160" s="119">
        <f>IF(Individuals!BB168&gt;0,Individuals!BB168,"")</f>
      </c>
      <c r="H160" s="118">
        <f>SUM(G160:G163)-MIN(G160:G163)</f>
        <v>0</v>
      </c>
      <c r="I160" s="118">
        <f>RANK(H160,$H$4:$H$204,0)</f>
        <v>6</v>
      </c>
    </row>
    <row r="161" spans="1:9" ht="15">
      <c r="A161" s="119">
        <f>IF(Individuals!A169&gt;0,Individuals!A169,"")</f>
      </c>
      <c r="B161" s="119">
        <f>IF(Individuals!B169&gt;0,Individuals!B169,"")</f>
      </c>
      <c r="C161" s="119">
        <f>IF(Individuals!C169&gt;0,Individuals!C169,"")</f>
      </c>
      <c r="D161" s="119">
        <f>IF(Individuals!D169&gt;0,Individuals!D169,"")</f>
      </c>
      <c r="E161" s="119">
        <f>IF(Individuals!AO169&gt;0,Individuals!AO169,"")</f>
      </c>
      <c r="F161" s="119">
        <f>IF(Individuals!AT169&gt;0,Individuals!AT169,"")</f>
      </c>
      <c r="G161" s="119">
        <f>IF(Individuals!BB169&gt;0,Individuals!BB169,"")</f>
      </c>
      <c r="H161" s="118"/>
      <c r="I161" s="118"/>
    </row>
    <row r="162" spans="1:9" ht="15">
      <c r="A162" s="119">
        <f>IF(Individuals!A170&gt;0,Individuals!A170,"")</f>
      </c>
      <c r="B162" s="119">
        <f>IF(Individuals!B170&gt;0,Individuals!B170,"")</f>
      </c>
      <c r="C162" s="119">
        <f>IF(Individuals!C170&gt;0,Individuals!C170,"")</f>
      </c>
      <c r="D162" s="119">
        <f>IF(Individuals!D170&gt;0,Individuals!D170,"")</f>
      </c>
      <c r="E162" s="119">
        <f>IF(Individuals!AO170&gt;0,Individuals!AO170,"")</f>
      </c>
      <c r="F162" s="119">
        <f>IF(Individuals!AT170&gt;0,Individuals!AT170,"")</f>
      </c>
      <c r="G162" s="119">
        <f>IF(Individuals!BB170&gt;0,Individuals!BB170,"")</f>
      </c>
      <c r="H162" s="118"/>
      <c r="I162" s="118"/>
    </row>
    <row r="163" spans="1:9" ht="15">
      <c r="A163" s="119">
        <f>IF(Individuals!A171&gt;0,Individuals!A171,"")</f>
      </c>
      <c r="B163" s="119">
        <f>IF(Individuals!B171&gt;0,Individuals!B171,"")</f>
      </c>
      <c r="C163" s="119">
        <f>IF(Individuals!C171&gt;0,Individuals!C171,"")</f>
      </c>
      <c r="D163" s="119">
        <f>IF(Individuals!D171&gt;0,Individuals!D171,"")</f>
      </c>
      <c r="E163" s="119">
        <f>IF(Individuals!AO171&gt;0,Individuals!AO171,"")</f>
      </c>
      <c r="F163" s="119">
        <f>IF(Individuals!AT171&gt;0,Individuals!AT171,"")</f>
      </c>
      <c r="G163" s="119">
        <f>IF(Individuals!BB171&gt;0,Individuals!BB171,"")</f>
      </c>
      <c r="H163" s="118"/>
      <c r="I163" s="118"/>
    </row>
    <row r="164" spans="1:9" ht="15">
      <c r="A164" s="119">
        <f>IF(Individuals!A172&gt;0,Individuals!A172,"")</f>
      </c>
      <c r="B164" s="119">
        <f>IF(Individuals!B172&gt;0,Individuals!B172,"")</f>
      </c>
      <c r="C164" s="119">
        <f>IF(Individuals!C172&gt;0,Individuals!C172,"")</f>
      </c>
      <c r="D164" s="119">
        <f>IF(Individuals!D172&gt;0,Individuals!D172,"")</f>
      </c>
      <c r="E164" s="119">
        <f>IF(Individuals!AO172&gt;0,Individuals!AO172,"")</f>
      </c>
      <c r="F164" s="119">
        <f>IF(Individuals!AT172&gt;0,Individuals!AT172,"")</f>
      </c>
      <c r="G164" s="119">
        <f>IF(Individuals!BB172&gt;0,Individuals!BB172,"")</f>
      </c>
      <c r="H164" s="118">
        <f>SUM(G164:G167)-MIN(G164:G167)</f>
        <v>0</v>
      </c>
      <c r="I164" s="118">
        <f>RANK(H164,$H$4:$H$204,0)</f>
        <v>6</v>
      </c>
    </row>
    <row r="165" spans="1:9" ht="15">
      <c r="A165" s="119">
        <f>IF(Individuals!A173&gt;0,Individuals!A173,"")</f>
      </c>
      <c r="B165" s="119">
        <f>IF(Individuals!B173&gt;0,Individuals!B173,"")</f>
      </c>
      <c r="C165" s="119">
        <f>IF(Individuals!C173&gt;0,Individuals!C173,"")</f>
      </c>
      <c r="D165" s="119">
        <f>IF(Individuals!D173&gt;0,Individuals!D173,"")</f>
      </c>
      <c r="E165" s="119">
        <f>IF(Individuals!AO173&gt;0,Individuals!AO173,"")</f>
      </c>
      <c r="F165" s="119">
        <f>IF(Individuals!AT173&gt;0,Individuals!AT173,"")</f>
      </c>
      <c r="G165" s="119">
        <f>IF(Individuals!BB173&gt;0,Individuals!BB173,"")</f>
      </c>
      <c r="H165" s="118"/>
      <c r="I165" s="118"/>
    </row>
    <row r="166" spans="1:9" ht="15">
      <c r="A166" s="119">
        <f>IF(Individuals!A174&gt;0,Individuals!A174,"")</f>
      </c>
      <c r="B166" s="119">
        <f>IF(Individuals!B174&gt;0,Individuals!B174,"")</f>
      </c>
      <c r="C166" s="119">
        <f>IF(Individuals!C174&gt;0,Individuals!C174,"")</f>
      </c>
      <c r="D166" s="119">
        <f>IF(Individuals!D174&gt;0,Individuals!D174,"")</f>
      </c>
      <c r="E166" s="119">
        <f>IF(Individuals!AO174&gt;0,Individuals!AO174,"")</f>
      </c>
      <c r="F166" s="119">
        <f>IF(Individuals!AT174&gt;0,Individuals!AT174,"")</f>
      </c>
      <c r="G166" s="119">
        <f>IF(Individuals!BB174&gt;0,Individuals!BB174,"")</f>
      </c>
      <c r="H166" s="118"/>
      <c r="I166" s="118"/>
    </row>
    <row r="167" spans="1:9" ht="15">
      <c r="A167" s="119">
        <f>IF(Individuals!A175&gt;0,Individuals!A175,"")</f>
      </c>
      <c r="B167" s="119">
        <f>IF(Individuals!B175&gt;0,Individuals!B175,"")</f>
      </c>
      <c r="C167" s="119">
        <f>IF(Individuals!C175&gt;0,Individuals!C175,"")</f>
      </c>
      <c r="D167" s="119">
        <f>IF(Individuals!D175&gt;0,Individuals!D175,"")</f>
      </c>
      <c r="E167" s="119">
        <f>IF(Individuals!AO175&gt;0,Individuals!AO175,"")</f>
      </c>
      <c r="F167" s="119">
        <f>IF(Individuals!AT175&gt;0,Individuals!AT175,"")</f>
      </c>
      <c r="G167" s="119">
        <f>IF(Individuals!BB175&gt;0,Individuals!BB175,"")</f>
      </c>
      <c r="H167" s="118"/>
      <c r="I167" s="118"/>
    </row>
    <row r="168" spans="1:9" ht="15">
      <c r="A168" s="119">
        <f>IF(Individuals!A176&gt;0,Individuals!A176,"")</f>
      </c>
      <c r="B168" s="119">
        <f>IF(Individuals!B176&gt;0,Individuals!B176,"")</f>
      </c>
      <c r="C168" s="119">
        <f>IF(Individuals!C176&gt;0,Individuals!C176,"")</f>
      </c>
      <c r="D168" s="119">
        <f>IF(Individuals!D176&gt;0,Individuals!D176,"")</f>
      </c>
      <c r="E168" s="119">
        <f>IF(Individuals!AO176&gt;0,Individuals!AO176,"")</f>
      </c>
      <c r="F168" s="119">
        <f>IF(Individuals!AT176&gt;0,Individuals!AT176,"")</f>
      </c>
      <c r="G168" s="119">
        <f>IF(Individuals!BB176&gt;0,Individuals!BB176,"")</f>
      </c>
      <c r="H168" s="118">
        <f>SUM(G168:G171)-MIN(G168:G171)</f>
        <v>0</v>
      </c>
      <c r="I168" s="118">
        <f>RANK(H168,$H$4:$H$204,0)</f>
        <v>6</v>
      </c>
    </row>
    <row r="169" spans="1:9" ht="15">
      <c r="A169" s="119">
        <f>IF(Individuals!A177&gt;0,Individuals!A177,"")</f>
      </c>
      <c r="B169" s="119">
        <f>IF(Individuals!B177&gt;0,Individuals!B177,"")</f>
      </c>
      <c r="C169" s="119">
        <f>IF(Individuals!C177&gt;0,Individuals!C177,"")</f>
      </c>
      <c r="D169" s="119">
        <f>IF(Individuals!D177&gt;0,Individuals!D177,"")</f>
      </c>
      <c r="E169" s="119">
        <f>IF(Individuals!AO177&gt;0,Individuals!AO177,"")</f>
      </c>
      <c r="F169" s="119">
        <f>IF(Individuals!AT177&gt;0,Individuals!AT177,"")</f>
      </c>
      <c r="G169" s="119">
        <f>IF(Individuals!BB177&gt;0,Individuals!BB177,"")</f>
      </c>
      <c r="H169" s="118"/>
      <c r="I169" s="118"/>
    </row>
    <row r="170" spans="1:9" ht="15">
      <c r="A170" s="119">
        <f>IF(Individuals!A178&gt;0,Individuals!A178,"")</f>
      </c>
      <c r="B170" s="119">
        <f>IF(Individuals!B178&gt;0,Individuals!B178,"")</f>
      </c>
      <c r="C170" s="119">
        <f>IF(Individuals!C178&gt;0,Individuals!C178,"")</f>
      </c>
      <c r="D170" s="119">
        <f>IF(Individuals!D178&gt;0,Individuals!D178,"")</f>
      </c>
      <c r="E170" s="119">
        <f>IF(Individuals!AO178&gt;0,Individuals!AO178,"")</f>
      </c>
      <c r="F170" s="119">
        <f>IF(Individuals!AT178&gt;0,Individuals!AT178,"")</f>
      </c>
      <c r="G170" s="119">
        <f>IF(Individuals!BB178&gt;0,Individuals!BB178,"")</f>
      </c>
      <c r="H170" s="118"/>
      <c r="I170" s="118"/>
    </row>
    <row r="171" spans="1:9" ht="15">
      <c r="A171" s="119">
        <f>IF(Individuals!A179&gt;0,Individuals!A179,"")</f>
      </c>
      <c r="B171" s="119">
        <f>IF(Individuals!B179&gt;0,Individuals!B179,"")</f>
      </c>
      <c r="C171" s="119">
        <f>IF(Individuals!C179&gt;0,Individuals!C179,"")</f>
      </c>
      <c r="D171" s="119">
        <f>IF(Individuals!D179&gt;0,Individuals!D179,"")</f>
      </c>
      <c r="E171" s="119">
        <f>IF(Individuals!AO179&gt;0,Individuals!AO179,"")</f>
      </c>
      <c r="F171" s="119">
        <f>IF(Individuals!AT179&gt;0,Individuals!AT179,"")</f>
      </c>
      <c r="G171" s="119">
        <f>IF(Individuals!BB179&gt;0,Individuals!BB179,"")</f>
      </c>
      <c r="H171" s="118"/>
      <c r="I171" s="118"/>
    </row>
    <row r="172" spans="1:9" ht="15">
      <c r="A172" s="119">
        <f>IF(Individuals!A180&gt;0,Individuals!A180,"")</f>
      </c>
      <c r="B172" s="119">
        <f>IF(Individuals!B180&gt;0,Individuals!B180,"")</f>
      </c>
      <c r="C172" s="119">
        <f>IF(Individuals!C180&gt;0,Individuals!C180,"")</f>
      </c>
      <c r="D172" s="119">
        <f>IF(Individuals!D180&gt;0,Individuals!D180,"")</f>
      </c>
      <c r="E172" s="119">
        <f>IF(Individuals!AO180&gt;0,Individuals!AO180,"")</f>
      </c>
      <c r="F172" s="119">
        <f>IF(Individuals!AT180&gt;0,Individuals!AT180,"")</f>
      </c>
      <c r="G172" s="119">
        <f>IF(Individuals!BB180&gt;0,Individuals!BB180,"")</f>
      </c>
      <c r="H172" s="118">
        <f>SUM(G172:G175)-MIN(G172:G175)</f>
        <v>0</v>
      </c>
      <c r="I172" s="118">
        <f>RANK(H172,$H$4:$H$204,0)</f>
        <v>6</v>
      </c>
    </row>
    <row r="173" spans="1:9" ht="15">
      <c r="A173" s="119">
        <f>IF(Individuals!A181&gt;0,Individuals!A181,"")</f>
      </c>
      <c r="B173" s="119">
        <f>IF(Individuals!B181&gt;0,Individuals!B181,"")</f>
      </c>
      <c r="C173" s="119">
        <f>IF(Individuals!C181&gt;0,Individuals!C181,"")</f>
      </c>
      <c r="D173" s="119">
        <f>IF(Individuals!D181&gt;0,Individuals!D181,"")</f>
      </c>
      <c r="E173" s="119">
        <f>IF(Individuals!AO181&gt;0,Individuals!AO181,"")</f>
      </c>
      <c r="F173" s="119">
        <f>IF(Individuals!AT181&gt;0,Individuals!AT181,"")</f>
      </c>
      <c r="G173" s="119">
        <f>IF(Individuals!BB181&gt;0,Individuals!BB181,"")</f>
      </c>
      <c r="H173" s="118"/>
      <c r="I173" s="118"/>
    </row>
    <row r="174" spans="1:9" ht="15">
      <c r="A174" s="119">
        <f>IF(Individuals!A182&gt;0,Individuals!A182,"")</f>
      </c>
      <c r="B174" s="119">
        <f>IF(Individuals!B182&gt;0,Individuals!B182,"")</f>
      </c>
      <c r="C174" s="119">
        <f>IF(Individuals!C182&gt;0,Individuals!C182,"")</f>
      </c>
      <c r="D174" s="119">
        <f>IF(Individuals!D182&gt;0,Individuals!D182,"")</f>
      </c>
      <c r="E174" s="119">
        <f>IF(Individuals!AO182&gt;0,Individuals!AO182,"")</f>
      </c>
      <c r="F174" s="119">
        <f>IF(Individuals!AT182&gt;0,Individuals!AT182,"")</f>
      </c>
      <c r="G174" s="119">
        <f>IF(Individuals!BB182&gt;0,Individuals!BB182,"")</f>
      </c>
      <c r="H174" s="118"/>
      <c r="I174" s="118"/>
    </row>
    <row r="175" spans="1:9" ht="15">
      <c r="A175" s="119">
        <f>IF(Individuals!A183&gt;0,Individuals!A183,"")</f>
      </c>
      <c r="B175" s="119">
        <f>IF(Individuals!B183&gt;0,Individuals!B183,"")</f>
      </c>
      <c r="C175" s="119">
        <f>IF(Individuals!C183&gt;0,Individuals!C183,"")</f>
      </c>
      <c r="D175" s="119">
        <f>IF(Individuals!D183&gt;0,Individuals!D183,"")</f>
      </c>
      <c r="E175" s="119">
        <f>IF(Individuals!AO183&gt;0,Individuals!AO183,"")</f>
      </c>
      <c r="F175" s="119">
        <f>IF(Individuals!AT183&gt;0,Individuals!AT183,"")</f>
      </c>
      <c r="G175" s="119">
        <f>IF(Individuals!BB183&gt;0,Individuals!BB183,"")</f>
      </c>
      <c r="H175" s="118"/>
      <c r="I175" s="118"/>
    </row>
    <row r="176" spans="1:9" ht="15">
      <c r="A176" s="119">
        <f>IF(Individuals!A184&gt;0,Individuals!A184,"")</f>
      </c>
      <c r="B176" s="119">
        <f>IF(Individuals!B184&gt;0,Individuals!B184,"")</f>
      </c>
      <c r="C176" s="119">
        <f>IF(Individuals!C184&gt;0,Individuals!C184,"")</f>
      </c>
      <c r="D176" s="119">
        <f>IF(Individuals!D184&gt;0,Individuals!D184,"")</f>
      </c>
      <c r="E176" s="119">
        <f>IF(Individuals!AO184&gt;0,Individuals!AO184,"")</f>
      </c>
      <c r="F176" s="119">
        <f>IF(Individuals!AT184&gt;0,Individuals!AT184,"")</f>
      </c>
      <c r="G176" s="119">
        <f>IF(Individuals!BB184&gt;0,Individuals!BB184,"")</f>
      </c>
      <c r="H176" s="118">
        <f>SUM(G176:G179)-MIN(G176:G179)</f>
        <v>0</v>
      </c>
      <c r="I176" s="118">
        <f>RANK(H176,$H$4:$H$204,0)</f>
        <v>6</v>
      </c>
    </row>
    <row r="177" spans="1:9" ht="15">
      <c r="A177" s="119">
        <f>IF(Individuals!A185&gt;0,Individuals!A185,"")</f>
      </c>
      <c r="B177" s="119">
        <f>IF(Individuals!B185&gt;0,Individuals!B185,"")</f>
      </c>
      <c r="C177" s="119">
        <f>IF(Individuals!C185&gt;0,Individuals!C185,"")</f>
      </c>
      <c r="D177" s="119">
        <f>IF(Individuals!D185&gt;0,Individuals!D185,"")</f>
      </c>
      <c r="E177" s="119">
        <f>IF(Individuals!AO185&gt;0,Individuals!AO185,"")</f>
      </c>
      <c r="F177" s="119">
        <f>IF(Individuals!AT185&gt;0,Individuals!AT185,"")</f>
      </c>
      <c r="G177" s="119">
        <f>IF(Individuals!BB185&gt;0,Individuals!BB185,"")</f>
      </c>
      <c r="H177" s="118"/>
      <c r="I177" s="118"/>
    </row>
    <row r="178" spans="1:9" ht="15">
      <c r="A178" s="119">
        <f>IF(Individuals!A186&gt;0,Individuals!A186,"")</f>
      </c>
      <c r="B178" s="119">
        <f>IF(Individuals!B186&gt;0,Individuals!B186,"")</f>
      </c>
      <c r="C178" s="119">
        <f>IF(Individuals!C186&gt;0,Individuals!C186,"")</f>
      </c>
      <c r="D178" s="119">
        <f>IF(Individuals!D186&gt;0,Individuals!D186,"")</f>
      </c>
      <c r="E178" s="119">
        <f>IF(Individuals!AO186&gt;0,Individuals!AO186,"")</f>
      </c>
      <c r="F178" s="119">
        <f>IF(Individuals!AT186&gt;0,Individuals!AT186,"")</f>
      </c>
      <c r="G178" s="119">
        <f>IF(Individuals!BB186&gt;0,Individuals!BB186,"")</f>
      </c>
      <c r="H178" s="118"/>
      <c r="I178" s="118"/>
    </row>
    <row r="179" spans="1:9" ht="15">
      <c r="A179" s="119">
        <f>IF(Individuals!A187&gt;0,Individuals!A187,"")</f>
      </c>
      <c r="B179" s="119">
        <f>IF(Individuals!B187&gt;0,Individuals!B187,"")</f>
      </c>
      <c r="C179" s="119">
        <f>IF(Individuals!C187&gt;0,Individuals!C187,"")</f>
      </c>
      <c r="D179" s="119">
        <f>IF(Individuals!D187&gt;0,Individuals!D187,"")</f>
      </c>
      <c r="E179" s="119">
        <f>IF(Individuals!AO187&gt;0,Individuals!AO187,"")</f>
      </c>
      <c r="F179" s="119">
        <f>IF(Individuals!AT187&gt;0,Individuals!AT187,"")</f>
      </c>
      <c r="G179" s="119">
        <f>IF(Individuals!BB187&gt;0,Individuals!BB187,"")</f>
      </c>
      <c r="H179" s="118"/>
      <c r="I179" s="118"/>
    </row>
    <row r="180" spans="1:9" ht="15">
      <c r="A180" s="119">
        <f>IF(Individuals!A188&gt;0,Individuals!A188,"")</f>
      </c>
      <c r="B180" s="119">
        <f>IF(Individuals!B188&gt;0,Individuals!B188,"")</f>
      </c>
      <c r="C180" s="119">
        <f>IF(Individuals!C188&gt;0,Individuals!C188,"")</f>
      </c>
      <c r="D180" s="119">
        <f>IF(Individuals!D188&gt;0,Individuals!D188,"")</f>
      </c>
      <c r="E180" s="119">
        <f>IF(Individuals!AO188&gt;0,Individuals!AO188,"")</f>
      </c>
      <c r="F180" s="119">
        <f>IF(Individuals!AT188&gt;0,Individuals!AT188,"")</f>
      </c>
      <c r="G180" s="119">
        <f>IF(Individuals!BB188&gt;0,Individuals!BB188,"")</f>
      </c>
      <c r="H180" s="118">
        <f>SUM(G180:G183)-MIN(G180:G183)</f>
        <v>0</v>
      </c>
      <c r="I180" s="118">
        <f>RANK(H180,$H$4:$H$204,0)</f>
        <v>6</v>
      </c>
    </row>
    <row r="181" spans="1:9" ht="15">
      <c r="A181" s="119">
        <f>IF(Individuals!A189&gt;0,Individuals!A189,"")</f>
      </c>
      <c r="B181" s="119">
        <f>IF(Individuals!B189&gt;0,Individuals!B189,"")</f>
      </c>
      <c r="C181" s="119">
        <f>IF(Individuals!C189&gt;0,Individuals!C189,"")</f>
      </c>
      <c r="D181" s="119">
        <f>IF(Individuals!D189&gt;0,Individuals!D189,"")</f>
      </c>
      <c r="E181" s="119">
        <f>IF(Individuals!AO189&gt;0,Individuals!AO189,"")</f>
      </c>
      <c r="F181" s="119">
        <f>IF(Individuals!AT189&gt;0,Individuals!AT189,"")</f>
      </c>
      <c r="G181" s="119">
        <f>IF(Individuals!BB189&gt;0,Individuals!BB189,"")</f>
      </c>
      <c r="H181" s="118"/>
      <c r="I181" s="118"/>
    </row>
    <row r="182" spans="1:9" ht="15">
      <c r="A182" s="119">
        <f>IF(Individuals!A190&gt;0,Individuals!A190,"")</f>
      </c>
      <c r="B182" s="119">
        <f>IF(Individuals!B190&gt;0,Individuals!B190,"")</f>
      </c>
      <c r="C182" s="119">
        <f>IF(Individuals!C190&gt;0,Individuals!C190,"")</f>
      </c>
      <c r="D182" s="119">
        <f>IF(Individuals!D190&gt;0,Individuals!D190,"")</f>
      </c>
      <c r="E182" s="119">
        <f>IF(Individuals!AO190&gt;0,Individuals!AO190,"")</f>
      </c>
      <c r="F182" s="119">
        <f>IF(Individuals!AT190&gt;0,Individuals!AT190,"")</f>
      </c>
      <c r="G182" s="119">
        <f>IF(Individuals!BB190&gt;0,Individuals!BB190,"")</f>
      </c>
      <c r="H182" s="118"/>
      <c r="I182" s="118"/>
    </row>
    <row r="183" spans="1:9" ht="15">
      <c r="A183" s="119">
        <f>IF(Individuals!A191&gt;0,Individuals!A191,"")</f>
      </c>
      <c r="B183" s="119">
        <f>IF(Individuals!B191&gt;0,Individuals!B191,"")</f>
      </c>
      <c r="C183" s="119">
        <f>IF(Individuals!C191&gt;0,Individuals!C191,"")</f>
      </c>
      <c r="D183" s="119">
        <f>IF(Individuals!D191&gt;0,Individuals!D191,"")</f>
      </c>
      <c r="E183" s="119">
        <f>IF(Individuals!AO191&gt;0,Individuals!AO191,"")</f>
      </c>
      <c r="F183" s="119">
        <f>IF(Individuals!AT191&gt;0,Individuals!AT191,"")</f>
      </c>
      <c r="G183" s="119">
        <f>IF(Individuals!BB191&gt;0,Individuals!BB191,"")</f>
      </c>
      <c r="H183" s="118"/>
      <c r="I183" s="118"/>
    </row>
    <row r="184" spans="1:9" ht="15">
      <c r="A184" s="119">
        <f>IF(Individuals!A192&gt;0,Individuals!A192,"")</f>
      </c>
      <c r="B184" s="119">
        <f>IF(Individuals!B192&gt;0,Individuals!B192,"")</f>
      </c>
      <c r="C184" s="119">
        <f>IF(Individuals!C192&gt;0,Individuals!C192,"")</f>
      </c>
      <c r="D184" s="119">
        <f>IF(Individuals!D192&gt;0,Individuals!D192,"")</f>
      </c>
      <c r="E184" s="119">
        <f>IF(Individuals!AO192&gt;0,Individuals!AO192,"")</f>
      </c>
      <c r="F184" s="119">
        <f>IF(Individuals!AT192&gt;0,Individuals!AT192,"")</f>
      </c>
      <c r="G184" s="119">
        <f>IF(Individuals!BB192&gt;0,Individuals!BB192,"")</f>
      </c>
      <c r="H184" s="118">
        <f>SUM(G184:G187)-MIN(G184:G187)</f>
        <v>0</v>
      </c>
      <c r="I184" s="118">
        <f>RANK(H184,$H$4:$H$204,0)</f>
        <v>6</v>
      </c>
    </row>
    <row r="185" spans="1:9" ht="15">
      <c r="A185" s="119">
        <f>IF(Individuals!A193&gt;0,Individuals!A193,"")</f>
      </c>
      <c r="B185" s="119">
        <f>IF(Individuals!B193&gt;0,Individuals!B193,"")</f>
      </c>
      <c r="C185" s="119">
        <f>IF(Individuals!C193&gt;0,Individuals!C193,"")</f>
      </c>
      <c r="D185" s="119">
        <f>IF(Individuals!D193&gt;0,Individuals!D193,"")</f>
      </c>
      <c r="E185" s="119">
        <f>IF(Individuals!AO193&gt;0,Individuals!AO193,"")</f>
      </c>
      <c r="F185" s="119">
        <f>IF(Individuals!AT193&gt;0,Individuals!AT193,"")</f>
      </c>
      <c r="G185" s="119">
        <f>IF(Individuals!BB193&gt;0,Individuals!BB193,"")</f>
      </c>
      <c r="H185" s="118"/>
      <c r="I185" s="118"/>
    </row>
    <row r="186" spans="1:9" ht="15">
      <c r="A186" s="119">
        <f>IF(Individuals!A194&gt;0,Individuals!A194,"")</f>
      </c>
      <c r="B186" s="119">
        <f>IF(Individuals!B194&gt;0,Individuals!B194,"")</f>
      </c>
      <c r="C186" s="119">
        <f>IF(Individuals!C194&gt;0,Individuals!C194,"")</f>
      </c>
      <c r="D186" s="119">
        <f>IF(Individuals!D194&gt;0,Individuals!D194,"")</f>
      </c>
      <c r="E186" s="119">
        <f>IF(Individuals!AO194&gt;0,Individuals!AO194,"")</f>
      </c>
      <c r="F186" s="119">
        <f>IF(Individuals!AT194&gt;0,Individuals!AT194,"")</f>
      </c>
      <c r="G186" s="119">
        <f>IF(Individuals!BB194&gt;0,Individuals!BB194,"")</f>
      </c>
      <c r="H186" s="118"/>
      <c r="I186" s="118"/>
    </row>
    <row r="187" spans="1:9" ht="15">
      <c r="A187" s="119">
        <f>IF(Individuals!A195&gt;0,Individuals!A195,"")</f>
      </c>
      <c r="B187" s="119">
        <f>IF(Individuals!B195&gt;0,Individuals!B195,"")</f>
      </c>
      <c r="C187" s="119">
        <f>IF(Individuals!C195&gt;0,Individuals!C195,"")</f>
      </c>
      <c r="D187" s="119">
        <f>IF(Individuals!D195&gt;0,Individuals!D195,"")</f>
      </c>
      <c r="E187" s="119">
        <f>IF(Individuals!AO195&gt;0,Individuals!AO195,"")</f>
      </c>
      <c r="F187" s="119">
        <f>IF(Individuals!AT195&gt;0,Individuals!AT195,"")</f>
      </c>
      <c r="G187" s="119">
        <f>IF(Individuals!BB195&gt;0,Individuals!BB195,"")</f>
      </c>
      <c r="H187" s="118"/>
      <c r="I187" s="118"/>
    </row>
    <row r="188" spans="1:9" ht="15">
      <c r="A188" s="119">
        <f>IF(Individuals!A196&gt;0,Individuals!A196,"")</f>
      </c>
      <c r="B188" s="119">
        <f>IF(Individuals!B196&gt;0,Individuals!B196,"")</f>
      </c>
      <c r="C188" s="119">
        <f>IF(Individuals!C196&gt;0,Individuals!C196,"")</f>
      </c>
      <c r="D188" s="119">
        <f>IF(Individuals!D196&gt;0,Individuals!D196,"")</f>
      </c>
      <c r="E188" s="119">
        <f>IF(Individuals!AO196&gt;0,Individuals!AO196,"")</f>
      </c>
      <c r="F188" s="119">
        <f>IF(Individuals!AT196&gt;0,Individuals!AT196,"")</f>
      </c>
      <c r="G188" s="119">
        <f>IF(Individuals!BB196&gt;0,Individuals!BB196,"")</f>
      </c>
      <c r="H188" s="118">
        <f>SUM(G188:G191)-MIN(G188:G191)</f>
        <v>0</v>
      </c>
      <c r="I188" s="118">
        <f>RANK(H188,$H$4:$H$204,0)</f>
        <v>6</v>
      </c>
    </row>
    <row r="189" spans="1:9" ht="15">
      <c r="A189" s="119">
        <f>IF(Individuals!A197&gt;0,Individuals!A197,"")</f>
      </c>
      <c r="B189" s="119">
        <f>IF(Individuals!B197&gt;0,Individuals!B197,"")</f>
      </c>
      <c r="C189" s="119">
        <f>IF(Individuals!C197&gt;0,Individuals!C197,"")</f>
      </c>
      <c r="D189" s="119">
        <f>IF(Individuals!D197&gt;0,Individuals!D197,"")</f>
      </c>
      <c r="E189" s="119">
        <f>IF(Individuals!AO197&gt;0,Individuals!AO197,"")</f>
      </c>
      <c r="F189" s="119">
        <f>IF(Individuals!AT197&gt;0,Individuals!AT197,"")</f>
      </c>
      <c r="G189" s="119">
        <f>IF(Individuals!BB197&gt;0,Individuals!BB197,"")</f>
      </c>
      <c r="H189" s="118"/>
      <c r="I189" s="118"/>
    </row>
    <row r="190" spans="1:9" ht="15">
      <c r="A190" s="119">
        <f>IF(Individuals!A198&gt;0,Individuals!A198,"")</f>
      </c>
      <c r="B190" s="119">
        <f>IF(Individuals!B198&gt;0,Individuals!B198,"")</f>
      </c>
      <c r="C190" s="119">
        <f>IF(Individuals!C198&gt;0,Individuals!C198,"")</f>
      </c>
      <c r="D190" s="119">
        <f>IF(Individuals!D198&gt;0,Individuals!D198,"")</f>
      </c>
      <c r="E190" s="119">
        <f>IF(Individuals!AO198&gt;0,Individuals!AO198,"")</f>
      </c>
      <c r="F190" s="119">
        <f>IF(Individuals!AT198&gt;0,Individuals!AT198,"")</f>
      </c>
      <c r="G190" s="119">
        <f>IF(Individuals!BB198&gt;0,Individuals!BB198,"")</f>
      </c>
      <c r="H190" s="118"/>
      <c r="I190" s="118"/>
    </row>
    <row r="191" spans="1:9" ht="15">
      <c r="A191" s="119">
        <f>IF(Individuals!A199&gt;0,Individuals!A199,"")</f>
      </c>
      <c r="B191" s="119">
        <f>IF(Individuals!B199&gt;0,Individuals!B199,"")</f>
      </c>
      <c r="C191" s="119">
        <f>IF(Individuals!C199&gt;0,Individuals!C199,"")</f>
      </c>
      <c r="D191" s="119">
        <f>IF(Individuals!D199&gt;0,Individuals!D199,"")</f>
      </c>
      <c r="E191" s="119">
        <f>IF(Individuals!AO199&gt;0,Individuals!AO199,"")</f>
      </c>
      <c r="F191" s="119">
        <f>IF(Individuals!AT199&gt;0,Individuals!AT199,"")</f>
      </c>
      <c r="G191" s="119">
        <f>IF(Individuals!BB199&gt;0,Individuals!BB199,"")</f>
      </c>
      <c r="H191" s="118"/>
      <c r="I191" s="118"/>
    </row>
    <row r="192" spans="1:9" ht="15">
      <c r="A192" s="119">
        <f>IF(Individuals!A200&gt;0,Individuals!A200,"")</f>
      </c>
      <c r="B192" s="119">
        <f>IF(Individuals!B200&gt;0,Individuals!B200,"")</f>
      </c>
      <c r="C192" s="119">
        <f>IF(Individuals!C200&gt;0,Individuals!C200,"")</f>
      </c>
      <c r="D192" s="119">
        <f>IF(Individuals!D200&gt;0,Individuals!D200,"")</f>
      </c>
      <c r="E192" s="119">
        <f>IF(Individuals!AO200&gt;0,Individuals!AO200,"")</f>
      </c>
      <c r="F192" s="119">
        <f>IF(Individuals!AT200&gt;0,Individuals!AT200,"")</f>
      </c>
      <c r="G192" s="119">
        <f>IF(Individuals!BB200&gt;0,Individuals!BB200,"")</f>
      </c>
      <c r="H192" s="118">
        <f>SUM(G192:G195)-MIN(G192:G195)</f>
        <v>0</v>
      </c>
      <c r="I192" s="118">
        <f>RANK(H192,$H$4:$H$204,0)</f>
        <v>6</v>
      </c>
    </row>
    <row r="193" spans="1:9" ht="15">
      <c r="A193" s="119">
        <f>IF(Individuals!A201&gt;0,Individuals!A201,"")</f>
      </c>
      <c r="B193" s="119">
        <f>IF(Individuals!B201&gt;0,Individuals!B201,"")</f>
      </c>
      <c r="C193" s="119">
        <f>IF(Individuals!C201&gt;0,Individuals!C201,"")</f>
      </c>
      <c r="D193" s="119">
        <f>IF(Individuals!D201&gt;0,Individuals!D201,"")</f>
      </c>
      <c r="E193" s="119">
        <f>IF(Individuals!AO201&gt;0,Individuals!AO201,"")</f>
      </c>
      <c r="F193" s="119">
        <f>IF(Individuals!AT201&gt;0,Individuals!AT201,"")</f>
      </c>
      <c r="G193" s="119">
        <f>IF(Individuals!BB201&gt;0,Individuals!BB201,"")</f>
      </c>
      <c r="H193" s="118"/>
      <c r="I193" s="118"/>
    </row>
    <row r="194" spans="1:9" ht="15">
      <c r="A194" s="119">
        <f>IF(Individuals!A202&gt;0,Individuals!A202,"")</f>
      </c>
      <c r="B194" s="119">
        <f>IF(Individuals!B202&gt;0,Individuals!B202,"")</f>
      </c>
      <c r="C194" s="119">
        <f>IF(Individuals!C202&gt;0,Individuals!C202,"")</f>
      </c>
      <c r="D194" s="119">
        <f>IF(Individuals!D202&gt;0,Individuals!D202,"")</f>
      </c>
      <c r="E194" s="119">
        <f>IF(Individuals!AO202&gt;0,Individuals!AO202,"")</f>
      </c>
      <c r="F194" s="119">
        <f>IF(Individuals!AT202&gt;0,Individuals!AT202,"")</f>
      </c>
      <c r="G194" s="119">
        <f>IF(Individuals!BB202&gt;0,Individuals!BB202,"")</f>
      </c>
      <c r="H194" s="118"/>
      <c r="I194" s="118"/>
    </row>
    <row r="195" spans="1:9" ht="15">
      <c r="A195" s="119">
        <f>IF(Individuals!A203&gt;0,Individuals!A203,"")</f>
      </c>
      <c r="B195" s="119">
        <f>IF(Individuals!B203&gt;0,Individuals!B203,"")</f>
      </c>
      <c r="C195" s="119">
        <f>IF(Individuals!C203&gt;0,Individuals!C203,"")</f>
      </c>
      <c r="D195" s="119">
        <f>IF(Individuals!D203&gt;0,Individuals!D203,"")</f>
      </c>
      <c r="E195" s="119">
        <f>IF(Individuals!AO203&gt;0,Individuals!AO203,"")</f>
      </c>
      <c r="F195" s="119">
        <f>IF(Individuals!AT203&gt;0,Individuals!AT203,"")</f>
      </c>
      <c r="G195" s="119">
        <f>IF(Individuals!BB203&gt;0,Individuals!BB203,"")</f>
      </c>
      <c r="H195" s="118"/>
      <c r="I195" s="118"/>
    </row>
    <row r="196" spans="1:9" ht="15">
      <c r="A196" s="119">
        <f>IF(Individuals!A204&gt;0,Individuals!A204,"")</f>
      </c>
      <c r="B196" s="119">
        <f>IF(Individuals!B204&gt;0,Individuals!B204,"")</f>
      </c>
      <c r="C196" s="119">
        <f>IF(Individuals!C204&gt;0,Individuals!C204,"")</f>
      </c>
      <c r="D196" s="119">
        <f>IF(Individuals!D204&gt;0,Individuals!D204,"")</f>
      </c>
      <c r="E196" s="119">
        <f>IF(Individuals!AO204&gt;0,Individuals!AO204,"")</f>
      </c>
      <c r="F196" s="119">
        <f>IF(Individuals!AT204&gt;0,Individuals!AT204,"")</f>
      </c>
      <c r="G196" s="119">
        <f>IF(Individuals!BB204&gt;0,Individuals!BB204,"")</f>
      </c>
      <c r="H196" s="118">
        <f>SUM(G196:G199)-MIN(G196:G199)</f>
        <v>0</v>
      </c>
      <c r="I196" s="118">
        <f>RANK(H196,$H$4:$H$204,0)</f>
        <v>6</v>
      </c>
    </row>
    <row r="197" spans="1:9" ht="15">
      <c r="A197" s="119">
        <f>IF(Individuals!A205&gt;0,Individuals!A205,"")</f>
      </c>
      <c r="B197" s="119">
        <f>IF(Individuals!B205&gt;0,Individuals!B205,"")</f>
      </c>
      <c r="C197" s="119">
        <f>IF(Individuals!C205&gt;0,Individuals!C205,"")</f>
      </c>
      <c r="D197" s="119">
        <f>IF(Individuals!D205&gt;0,Individuals!D205,"")</f>
      </c>
      <c r="E197" s="119">
        <f>IF(Individuals!AO205&gt;0,Individuals!AO205,"")</f>
      </c>
      <c r="F197" s="119">
        <f>IF(Individuals!AT205&gt;0,Individuals!AT205,"")</f>
      </c>
      <c r="G197" s="119">
        <f>IF(Individuals!BB205&gt;0,Individuals!BB205,"")</f>
      </c>
      <c r="H197" s="118"/>
      <c r="I197" s="118"/>
    </row>
    <row r="198" spans="1:9" ht="15">
      <c r="A198" s="119">
        <f>IF(Individuals!A206&gt;0,Individuals!A206,"")</f>
      </c>
      <c r="B198" s="119">
        <f>IF(Individuals!B206&gt;0,Individuals!B206,"")</f>
      </c>
      <c r="C198" s="119">
        <f>IF(Individuals!C206&gt;0,Individuals!C206,"")</f>
      </c>
      <c r="D198" s="119">
        <f>IF(Individuals!D206&gt;0,Individuals!D206,"")</f>
      </c>
      <c r="E198" s="119">
        <f>IF(Individuals!AO206&gt;0,Individuals!AO206,"")</f>
      </c>
      <c r="F198" s="119">
        <f>IF(Individuals!AT206&gt;0,Individuals!AT206,"")</f>
      </c>
      <c r="G198" s="119">
        <f>IF(Individuals!BB206&gt;0,Individuals!BB206,"")</f>
      </c>
      <c r="H198" s="118"/>
      <c r="I198" s="118"/>
    </row>
    <row r="199" spans="1:9" ht="15">
      <c r="A199" s="119">
        <f>IF(Individuals!A207&gt;0,Individuals!A207,"")</f>
      </c>
      <c r="B199" s="119">
        <f>IF(Individuals!B207&gt;0,Individuals!B207,"")</f>
      </c>
      <c r="C199" s="119">
        <f>IF(Individuals!C207&gt;0,Individuals!C207,"")</f>
      </c>
      <c r="D199" s="119">
        <f>IF(Individuals!D207&gt;0,Individuals!D207,"")</f>
      </c>
      <c r="E199" s="119">
        <f>IF(Individuals!AO207&gt;0,Individuals!AO207,"")</f>
      </c>
      <c r="F199" s="119">
        <f>IF(Individuals!AT207&gt;0,Individuals!AT207,"")</f>
      </c>
      <c r="G199" s="119">
        <f>IF(Individuals!BB207&gt;0,Individuals!BB207,"")</f>
      </c>
      <c r="H199" s="118"/>
      <c r="I199" s="118"/>
    </row>
    <row r="200" spans="1:9" ht="15">
      <c r="A200" s="119">
        <f>IF(Individuals!A208&gt;0,Individuals!A208,"")</f>
      </c>
      <c r="B200" s="119">
        <f>IF(Individuals!B208&gt;0,Individuals!B208,"")</f>
      </c>
      <c r="C200" s="119">
        <f>IF(Individuals!C208&gt;0,Individuals!C208,"")</f>
      </c>
      <c r="D200" s="119">
        <f>IF(Individuals!D208&gt;0,Individuals!D208,"")</f>
      </c>
      <c r="E200" s="119">
        <f>IF(Individuals!AO208&gt;0,Individuals!AO208,"")</f>
      </c>
      <c r="F200" s="119">
        <f>IF(Individuals!AT208&gt;0,Individuals!AT208,"")</f>
      </c>
      <c r="G200" s="119">
        <f>IF(Individuals!BB208&gt;0,Individuals!BB208,"")</f>
      </c>
      <c r="H200" s="118">
        <f>SUM(G200:G203)-MIN(G200:G203)</f>
        <v>0</v>
      </c>
      <c r="I200" s="118">
        <f>RANK(H200,$H$4:$H$204,0)</f>
        <v>6</v>
      </c>
    </row>
    <row r="201" spans="1:9" ht="15">
      <c r="A201" s="119">
        <f>IF(Individuals!A209&gt;0,Individuals!A209,"")</f>
      </c>
      <c r="B201" s="119">
        <f>IF(Individuals!B209&gt;0,Individuals!B209,"")</f>
      </c>
      <c r="C201" s="119">
        <f>IF(Individuals!C209&gt;0,Individuals!C209,"")</f>
      </c>
      <c r="D201" s="119">
        <f>IF(Individuals!D209&gt;0,Individuals!D209,"")</f>
      </c>
      <c r="E201" s="119">
        <f>IF(Individuals!AO209&gt;0,Individuals!AO209,"")</f>
      </c>
      <c r="F201" s="119">
        <f>IF(Individuals!AT209&gt;0,Individuals!AT209,"")</f>
      </c>
      <c r="G201" s="119">
        <f>IF(Individuals!BB209&gt;0,Individuals!BB209,"")</f>
      </c>
      <c r="H201" s="118"/>
      <c r="I201" s="118"/>
    </row>
    <row r="202" spans="1:9" ht="15">
      <c r="A202" s="119">
        <f>IF(Individuals!A210&gt;0,Individuals!A210,"")</f>
      </c>
      <c r="B202" s="119">
        <f>IF(Individuals!B210&gt;0,Individuals!B210,"")</f>
      </c>
      <c r="C202" s="119">
        <f>IF(Individuals!C210&gt;0,Individuals!C210,"")</f>
      </c>
      <c r="D202" s="119">
        <f>IF(Individuals!D210&gt;0,Individuals!D210,"")</f>
      </c>
      <c r="E202" s="119">
        <f>IF(Individuals!AO210&gt;0,Individuals!AO210,"")</f>
      </c>
      <c r="F202" s="119">
        <f>IF(Individuals!AT210&gt;0,Individuals!AT210,"")</f>
      </c>
      <c r="G202" s="119">
        <f>IF(Individuals!BB210&gt;0,Individuals!BB210,"")</f>
      </c>
      <c r="H202" s="118"/>
      <c r="I202" s="118"/>
    </row>
    <row r="203" spans="1:9" ht="15">
      <c r="A203" s="119">
        <f>IF(Individuals!A211&gt;0,Individuals!A211,"")</f>
      </c>
      <c r="B203" s="119">
        <f>IF(Individuals!B211&gt;0,Individuals!B211,"")</f>
      </c>
      <c r="C203" s="119">
        <f>IF(Individuals!C211&gt;0,Individuals!C211,"")</f>
      </c>
      <c r="D203" s="119">
        <f>IF(Individuals!D211&gt;0,Individuals!D211,"")</f>
      </c>
      <c r="E203" s="119">
        <f>IF(Individuals!AO211&gt;0,Individuals!AO211,"")</f>
      </c>
      <c r="F203" s="119">
        <f>IF(Individuals!AT211&gt;0,Individuals!AT211,"")</f>
      </c>
      <c r="G203" s="119">
        <f>IF(Individuals!BB211&gt;0,Individuals!BB211,"")</f>
      </c>
      <c r="H203" s="118"/>
      <c r="I203" s="118"/>
    </row>
    <row r="204" spans="1:9" ht="15">
      <c r="A204" s="119">
        <f>IF(Individuals!A212&gt;0,Individuals!A212,"")</f>
      </c>
      <c r="B204" s="119">
        <f>IF(Individuals!B212&gt;0,Individuals!B212,"")</f>
      </c>
      <c r="C204" s="119">
        <f>IF(Individuals!C212&gt;0,Individuals!C212,"")</f>
      </c>
      <c r="D204" s="119">
        <f>IF(Individuals!D212&gt;0,Individuals!D212,"")</f>
      </c>
      <c r="E204" s="119">
        <f>IF(Individuals!AO212&gt;0,Individuals!AO212,"")</f>
      </c>
      <c r="F204" s="119">
        <f>IF(Individuals!AT212&gt;0,Individuals!AT212,"")</f>
      </c>
      <c r="G204" s="119">
        <f>IF(Individuals!BB212&gt;0,Individuals!BB212,"")</f>
      </c>
      <c r="H204" s="118">
        <f>SUM(G204:G207)-MIN(G204:G207)</f>
        <v>0</v>
      </c>
      <c r="I204" s="118">
        <f>RANK(H204,$H$4:$H$204,0)</f>
        <v>6</v>
      </c>
    </row>
  </sheetData>
  <sheetProtection sort="0"/>
  <printOptions/>
  <pageMargins left="0.7" right="0.7" top="0.75" bottom="0.75" header="0.3" footer="0.3"/>
  <pageSetup horizontalDpi="600" verticalDpi="600" orientation="portrait"/>
</worksheet>
</file>

<file path=xl/worksheets/sheet4.xml><?xml version="1.0" encoding="utf-8"?>
<worksheet xmlns="http://schemas.openxmlformats.org/spreadsheetml/2006/main" xmlns:r="http://schemas.openxmlformats.org/officeDocument/2006/relationships">
  <dimension ref="A1:BL68"/>
  <sheetViews>
    <sheetView workbookViewId="0" topLeftCell="A1">
      <selection activeCell="F17" sqref="F17"/>
    </sheetView>
  </sheetViews>
  <sheetFormatPr defaultColWidth="9.140625" defaultRowHeight="15"/>
  <cols>
    <col min="1" max="16384" width="9.140625" style="6" customWidth="1"/>
  </cols>
  <sheetData>
    <row r="1" spans="1:64" ht="13.5">
      <c r="A1" s="5"/>
      <c r="B1" s="5" t="s">
        <v>20</v>
      </c>
      <c r="C1" s="5"/>
      <c r="D1" s="5"/>
      <c r="E1" s="1"/>
      <c r="F1" s="5"/>
      <c r="G1" s="5" t="s">
        <v>20</v>
      </c>
      <c r="H1" s="5"/>
      <c r="I1" s="5"/>
      <c r="J1" s="5"/>
      <c r="K1" s="5"/>
      <c r="L1" s="5" t="s">
        <v>20</v>
      </c>
      <c r="M1" s="5"/>
      <c r="N1" s="5"/>
      <c r="O1" s="5"/>
      <c r="P1" s="5"/>
      <c r="Q1" s="5" t="s">
        <v>20</v>
      </c>
      <c r="R1" s="5"/>
      <c r="S1" s="5"/>
      <c r="T1" s="5"/>
      <c r="U1" s="5"/>
      <c r="V1" s="5" t="s">
        <v>20</v>
      </c>
      <c r="W1" s="5"/>
      <c r="X1" s="5"/>
      <c r="Y1" s="5"/>
      <c r="Z1" s="5"/>
      <c r="AA1" s="5" t="s">
        <v>20</v>
      </c>
      <c r="AB1" s="5"/>
      <c r="AC1" s="5"/>
      <c r="AD1" s="5"/>
      <c r="AE1" s="5"/>
      <c r="AF1" s="5" t="s">
        <v>20</v>
      </c>
      <c r="AG1" s="5"/>
      <c r="AH1" s="5"/>
      <c r="AI1" s="5"/>
      <c r="AJ1" s="5"/>
      <c r="AK1" s="5" t="s">
        <v>20</v>
      </c>
      <c r="AL1" s="5"/>
      <c r="AM1" s="5"/>
      <c r="AN1" s="5"/>
      <c r="AP1" s="6" t="s">
        <v>20</v>
      </c>
      <c r="AT1" s="5"/>
      <c r="AU1" s="5" t="s">
        <v>20</v>
      </c>
      <c r="AV1" s="5"/>
      <c r="AW1" s="5"/>
      <c r="AX1" s="5"/>
      <c r="AY1" s="5"/>
      <c r="AZ1" s="5" t="s">
        <v>20</v>
      </c>
      <c r="BA1" s="5"/>
      <c r="BB1" s="5"/>
      <c r="BC1" s="5"/>
      <c r="BD1" s="5"/>
      <c r="BE1" s="5" t="s">
        <v>20</v>
      </c>
      <c r="BF1" s="5"/>
      <c r="BG1" s="5"/>
      <c r="BH1" s="5"/>
      <c r="BI1" s="5"/>
      <c r="BJ1" s="5" t="s">
        <v>20</v>
      </c>
      <c r="BK1" s="5"/>
      <c r="BL1" s="5"/>
    </row>
    <row r="2" spans="1:64" ht="13.5">
      <c r="A2" s="5"/>
      <c r="B2" s="5" t="s">
        <v>27</v>
      </c>
      <c r="C2" s="5"/>
      <c r="D2" s="5"/>
      <c r="E2" s="1"/>
      <c r="F2" s="5"/>
      <c r="G2" s="5" t="s">
        <v>26</v>
      </c>
      <c r="H2" s="5"/>
      <c r="I2" s="5"/>
      <c r="J2" s="5"/>
      <c r="K2" s="5"/>
      <c r="L2" s="5" t="s">
        <v>28</v>
      </c>
      <c r="M2" s="5"/>
      <c r="N2" s="5"/>
      <c r="O2" s="5"/>
      <c r="P2" s="5"/>
      <c r="Q2" s="5" t="s">
        <v>29</v>
      </c>
      <c r="R2" s="5"/>
      <c r="S2" s="5"/>
      <c r="T2" s="5"/>
      <c r="U2" s="5"/>
      <c r="V2" s="5" t="s">
        <v>30</v>
      </c>
      <c r="W2" s="5"/>
      <c r="X2" s="5"/>
      <c r="Y2" s="5"/>
      <c r="Z2" s="5"/>
      <c r="AA2" s="5" t="s">
        <v>31</v>
      </c>
      <c r="AB2" s="5"/>
      <c r="AC2" s="5"/>
      <c r="AD2" s="5"/>
      <c r="AE2" s="5"/>
      <c r="AF2" s="5" t="s">
        <v>32</v>
      </c>
      <c r="AG2" s="5"/>
      <c r="AH2" s="5"/>
      <c r="AI2" s="5"/>
      <c r="AJ2" s="5"/>
      <c r="AK2" s="5" t="s">
        <v>33</v>
      </c>
      <c r="AL2" s="5"/>
      <c r="AM2" s="5"/>
      <c r="AN2" s="5"/>
      <c r="AP2" s="6" t="s">
        <v>58</v>
      </c>
      <c r="AT2" s="5"/>
      <c r="AU2" s="5" t="s">
        <v>59</v>
      </c>
      <c r="AV2" s="5"/>
      <c r="AW2" s="5"/>
      <c r="AX2" s="5"/>
      <c r="AY2" s="5"/>
      <c r="AZ2" s="5" t="s">
        <v>34</v>
      </c>
      <c r="BA2" s="5"/>
      <c r="BB2" s="5"/>
      <c r="BC2" s="5"/>
      <c r="BD2" s="5"/>
      <c r="BE2" s="5" t="s">
        <v>35</v>
      </c>
      <c r="BF2" s="5"/>
      <c r="BG2" s="5"/>
      <c r="BH2" s="5"/>
      <c r="BI2" s="5"/>
      <c r="BJ2" s="5" t="s">
        <v>60</v>
      </c>
      <c r="BK2" s="5"/>
      <c r="BL2" s="5"/>
    </row>
    <row r="3" spans="1:64" ht="13.5">
      <c r="A3" s="1">
        <f>TRUNC(RIGHT(Individuals!E5,4)/1000,0)</f>
        <v>1</v>
      </c>
      <c r="B3" s="1">
        <f>TRUNC(RIGHT(Individuals!E5,3)/100,0)</f>
        <v>2</v>
      </c>
      <c r="C3" s="1">
        <f>TRUNC(RIGHT(Individuals!E5,2)/10,0)</f>
        <v>4</v>
      </c>
      <c r="D3" s="1">
        <f>TRUNC(RIGHT(Individuals!E5,1)/1,0)</f>
        <v>3</v>
      </c>
      <c r="E3" s="5"/>
      <c r="F3" s="1">
        <f>TRUNC(RIGHT(Individuals!G5,4)/1000,0)</f>
        <v>4</v>
      </c>
      <c r="G3" s="1">
        <f>TRUNC(RIGHT(Individuals!G5,3)/100,0)</f>
        <v>1</v>
      </c>
      <c r="H3" s="1">
        <f>TRUNC(RIGHT(Individuals!G5,2)/10,0)</f>
        <v>2</v>
      </c>
      <c r="I3" s="1">
        <f>TRUNC(RIGHT(Individuals!G5,1)/1,0)</f>
        <v>3</v>
      </c>
      <c r="J3" s="5"/>
      <c r="K3" s="1">
        <f>TRUNC(RIGHT(Individuals!I5,4)/1000,0)</f>
        <v>1</v>
      </c>
      <c r="L3" s="1">
        <f>TRUNC(RIGHT(Individuals!I5,3)/100,0)</f>
        <v>4</v>
      </c>
      <c r="M3" s="1">
        <f>TRUNC(RIGHT(Individuals!I5,2)/10,0)</f>
        <v>2</v>
      </c>
      <c r="N3" s="1">
        <f>TRUNC(RIGHT(Individuals!I5,1)/1,0)</f>
        <v>3</v>
      </c>
      <c r="O3" s="5"/>
      <c r="P3" s="1">
        <f>TRUNC(RIGHT(Individuals!K5,4)/1000,0)</f>
        <v>1</v>
      </c>
      <c r="Q3" s="1">
        <f>TRUNC(RIGHT(Individuals!K5,3)/100,0)</f>
        <v>2</v>
      </c>
      <c r="R3" s="1">
        <f>TRUNC(RIGHT(Individuals!K5,2)/10,0)</f>
        <v>3</v>
      </c>
      <c r="S3" s="1">
        <f>TRUNC(RIGHT(Individuals!K5,1)/1,0)</f>
        <v>4</v>
      </c>
      <c r="T3" s="5"/>
      <c r="U3" s="1">
        <f>TRUNC(RIGHT(Individuals!M5,4)/1000,0)</f>
        <v>4</v>
      </c>
      <c r="V3" s="1">
        <f>TRUNC(RIGHT(Individuals!M5,3)/100,0)</f>
        <v>1</v>
      </c>
      <c r="W3" s="1">
        <f>TRUNC(RIGHT(Individuals!M5,2)/10,0)</f>
        <v>3</v>
      </c>
      <c r="X3" s="1">
        <f>TRUNC(RIGHT(Individuals!M5,1)/1,0)</f>
        <v>2</v>
      </c>
      <c r="Y3" s="5"/>
      <c r="Z3" s="1">
        <f>TRUNC(RIGHT(Individuals!O5,4)/1000,0)</f>
        <v>3</v>
      </c>
      <c r="AA3" s="1">
        <f>TRUNC(RIGHT(Individuals!O5,3)/100,0)</f>
        <v>4</v>
      </c>
      <c r="AB3" s="1">
        <f>TRUNC(RIGHT(Individuals!O5,2)/10,0)</f>
        <v>2</v>
      </c>
      <c r="AC3" s="1">
        <f>TRUNC(RIGHT(Individuals!O5,1)/1,0)</f>
        <v>1</v>
      </c>
      <c r="AD3" s="5"/>
      <c r="AE3" s="1" t="e">
        <f>TRUNC(RIGHT(Individuals!Q5,4)/1000,0)</f>
        <v>#VALUE!</v>
      </c>
      <c r="AF3" s="1" t="e">
        <f>TRUNC(RIGHT(Individuals!Q5,3)/100,0)</f>
        <v>#VALUE!</v>
      </c>
      <c r="AG3" s="1" t="e">
        <f>TRUNC(RIGHT(Individuals!Q5,2)/10,0)</f>
        <v>#VALUE!</v>
      </c>
      <c r="AH3" s="1" t="e">
        <f>TRUNC(RIGHT(Individuals!Q5,1)/1,0)</f>
        <v>#VALUE!</v>
      </c>
      <c r="AI3" s="5"/>
      <c r="AJ3" s="1" t="e">
        <f>TRUNC(RIGHT(Individuals!S5,4)/1000,0)</f>
        <v>#VALUE!</v>
      </c>
      <c r="AK3" s="1" t="e">
        <f>TRUNC(RIGHT(Individuals!S5,3)/100,0)</f>
        <v>#VALUE!</v>
      </c>
      <c r="AL3" s="1" t="e">
        <f>TRUNC(RIGHT(Individuals!S5,2)/10,0)</f>
        <v>#VALUE!</v>
      </c>
      <c r="AM3" s="1" t="e">
        <f>TRUNC(RIGHT(Individuals!S5,1)/1,0)</f>
        <v>#VALUE!</v>
      </c>
      <c r="AN3" s="5"/>
      <c r="AO3" s="1" t="e">
        <f>TRUNC(RIGHT(Individuals!U5,4)/1000,0)</f>
        <v>#VALUE!</v>
      </c>
      <c r="AP3" s="1" t="e">
        <f>TRUNC(RIGHT(Individuals!U5,3)/100,0)</f>
        <v>#VALUE!</v>
      </c>
      <c r="AQ3" s="1" t="e">
        <f>TRUNC(RIGHT(Individuals!U5,2)/10,0)</f>
        <v>#VALUE!</v>
      </c>
      <c r="AR3" s="1" t="e">
        <f>TRUNC(RIGHT(Individuals!U5,1)/1,0)</f>
        <v>#VALUE!</v>
      </c>
      <c r="AT3" s="1" t="e">
        <f>TRUNC(RIGHT(Individuals!W5,4)/1000,0)</f>
        <v>#VALUE!</v>
      </c>
      <c r="AU3" s="1" t="e">
        <f>TRUNC(RIGHT(Individuals!W5,3)/100,0)</f>
        <v>#VALUE!</v>
      </c>
      <c r="AV3" s="1" t="e">
        <f>TRUNC(RIGHT(Individuals!W5,2)/10,0)</f>
        <v>#VALUE!</v>
      </c>
      <c r="AW3" s="1" t="e">
        <f>TRUNC(RIGHT(Individuals!W5,1)/1,0)</f>
        <v>#VALUE!</v>
      </c>
      <c r="AX3" s="5"/>
      <c r="AY3" s="1" t="e">
        <f>TRUNC(RIGHT(Individuals!Y5,4)/1000,0)</f>
        <v>#VALUE!</v>
      </c>
      <c r="AZ3" s="1" t="e">
        <f>TRUNC(RIGHT(Individuals!Y5,3)/100,0)</f>
        <v>#VALUE!</v>
      </c>
      <c r="BA3" s="1" t="e">
        <f>TRUNC(RIGHT(Individuals!Y5,2)/10,0)</f>
        <v>#VALUE!</v>
      </c>
      <c r="BB3" s="1" t="e">
        <f>TRUNC(RIGHT(Individuals!Y5,1)/1,0)</f>
        <v>#VALUE!</v>
      </c>
      <c r="BC3" s="5"/>
      <c r="BD3" s="1" t="e">
        <f>TRUNC(RIGHT(Individuals!AA5,4)/1000,0)</f>
        <v>#VALUE!</v>
      </c>
      <c r="BE3" s="1" t="e">
        <f>TRUNC(RIGHT(Individuals!AA5,3)/100,0)</f>
        <v>#VALUE!</v>
      </c>
      <c r="BF3" s="1" t="e">
        <f>TRUNC(RIGHT(Individuals!AA5,2)/10,0)</f>
        <v>#VALUE!</v>
      </c>
      <c r="BG3" s="1" t="e">
        <f>TRUNC(RIGHT(Individuals!AA5,1)/1,0)</f>
        <v>#VALUE!</v>
      </c>
      <c r="BH3" s="5"/>
      <c r="BI3" s="1" t="e">
        <f>TRUNC(RIGHT(Individuals!AC5,4)/1000,0)</f>
        <v>#VALUE!</v>
      </c>
      <c r="BJ3" s="1" t="e">
        <f>TRUNC(RIGHT(Individuals!AC5,3)/100,0)</f>
        <v>#VALUE!</v>
      </c>
      <c r="BK3" s="1" t="e">
        <f>TRUNC(RIGHT(Individuals!AC5,2)/10,0)</f>
        <v>#VALUE!</v>
      </c>
      <c r="BL3" s="1" t="e">
        <f>TRUNC(RIGHT(Individuals!AC5,1)/1,0)</f>
        <v>#VALUE!</v>
      </c>
    </row>
    <row r="4" spans="1:64" ht="13.5">
      <c r="A4" s="7"/>
      <c r="B4" s="1">
        <f>Individuals!E6</f>
        <v>3</v>
      </c>
      <c r="C4" s="1">
        <f>Individuals!E7</f>
        <v>3</v>
      </c>
      <c r="D4" s="1">
        <f>Individuals!E8</f>
        <v>6</v>
      </c>
      <c r="E4" s="5"/>
      <c r="F4" s="7"/>
      <c r="G4" s="1">
        <f>Individuals!G6</f>
        <v>3</v>
      </c>
      <c r="H4" s="1">
        <f>Individuals!G7</f>
        <v>3</v>
      </c>
      <c r="I4" s="1">
        <f>Individuals!G8</f>
        <v>3</v>
      </c>
      <c r="J4" s="5"/>
      <c r="K4" s="7"/>
      <c r="L4" s="1">
        <f>Individuals!I6</f>
        <v>3</v>
      </c>
      <c r="M4" s="1">
        <f>Individuals!I7</f>
        <v>2</v>
      </c>
      <c r="N4" s="1">
        <f>Individuals!I8</f>
        <v>3</v>
      </c>
      <c r="O4" s="5"/>
      <c r="P4" s="7"/>
      <c r="Q4" s="1">
        <f>Individuals!K6</f>
        <v>3</v>
      </c>
      <c r="R4" s="1">
        <f>Individuals!K7</f>
        <v>2</v>
      </c>
      <c r="S4" s="1">
        <f>Individuals!K8</f>
        <v>4</v>
      </c>
      <c r="T4" s="5"/>
      <c r="U4" s="7"/>
      <c r="V4" s="1">
        <f>Individuals!M6</f>
        <v>4</v>
      </c>
      <c r="W4" s="1">
        <f>Individuals!M7</f>
        <v>2</v>
      </c>
      <c r="X4" s="1">
        <f>Individuals!M8</f>
        <v>4</v>
      </c>
      <c r="Y4" s="5"/>
      <c r="Z4" s="7"/>
      <c r="AA4" s="1">
        <f>Individuals!O6</f>
        <v>3</v>
      </c>
      <c r="AB4" s="1">
        <f>Individuals!O7</f>
        <v>2</v>
      </c>
      <c r="AC4" s="1">
        <f>Individuals!O8</f>
        <v>4</v>
      </c>
      <c r="AD4" s="5"/>
      <c r="AE4" s="7"/>
      <c r="AF4" s="1">
        <f>Individuals!Q6</f>
        <v>0</v>
      </c>
      <c r="AG4" s="1">
        <f>Individuals!Q7</f>
        <v>0</v>
      </c>
      <c r="AH4" s="1">
        <f>Individuals!Q8</f>
        <v>0</v>
      </c>
      <c r="AI4" s="5"/>
      <c r="AJ4" s="7"/>
      <c r="AK4" s="1">
        <f>Individuals!S6</f>
        <v>0</v>
      </c>
      <c r="AL4" s="1">
        <f>Individuals!S7</f>
        <v>0</v>
      </c>
      <c r="AM4" s="1">
        <f>Individuals!S8</f>
        <v>0</v>
      </c>
      <c r="AN4" s="5"/>
      <c r="AO4" s="7"/>
      <c r="AP4" s="1">
        <f>Individuals!U6</f>
        <v>0</v>
      </c>
      <c r="AQ4" s="1">
        <f>Individuals!U7</f>
        <v>0</v>
      </c>
      <c r="AR4" s="1">
        <f>Individuals!U8</f>
        <v>0</v>
      </c>
      <c r="AT4" s="7"/>
      <c r="AU4" s="1">
        <f>Individuals!W6</f>
        <v>0</v>
      </c>
      <c r="AV4" s="1">
        <f>Individuals!W7</f>
        <v>0</v>
      </c>
      <c r="AW4" s="1">
        <f>Individuals!W8</f>
        <v>0</v>
      </c>
      <c r="AX4" s="5"/>
      <c r="AY4" s="7"/>
      <c r="AZ4" s="1">
        <f>Individuals!Y6</f>
        <v>0</v>
      </c>
      <c r="BA4" s="1">
        <f>Individuals!Y7</f>
        <v>0</v>
      </c>
      <c r="BB4" s="1">
        <f>Individuals!Y8</f>
        <v>0</v>
      </c>
      <c r="BC4" s="5"/>
      <c r="BD4" s="7"/>
      <c r="BE4" s="1">
        <f>Individuals!AA6</f>
        <v>0</v>
      </c>
      <c r="BF4" s="1">
        <f>Individuals!AA7</f>
        <v>0</v>
      </c>
      <c r="BG4" s="1">
        <f>Individuals!AA8</f>
        <v>0</v>
      </c>
      <c r="BH4" s="5"/>
      <c r="BI4" s="7"/>
      <c r="BJ4" s="1">
        <f>Individuals!AC6</f>
        <v>0</v>
      </c>
      <c r="BK4" s="1">
        <f>Individuals!AC7</f>
        <v>0</v>
      </c>
      <c r="BL4" s="1">
        <f>Individuals!AC8</f>
        <v>0</v>
      </c>
    </row>
    <row r="5" spans="1:64" ht="13.5">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T5" s="5"/>
      <c r="AU5" s="5"/>
      <c r="AV5" s="5"/>
      <c r="AW5" s="5"/>
      <c r="AX5" s="5"/>
      <c r="AY5" s="5"/>
      <c r="AZ5" s="5"/>
      <c r="BA5" s="5"/>
      <c r="BB5" s="5"/>
      <c r="BC5" s="5"/>
      <c r="BD5" s="5"/>
      <c r="BE5" s="5"/>
      <c r="BF5" s="5"/>
      <c r="BG5" s="5"/>
      <c r="BH5" s="5"/>
      <c r="BI5" s="5"/>
      <c r="BJ5" s="5"/>
      <c r="BK5" s="5"/>
      <c r="BL5" s="5"/>
    </row>
    <row r="6" spans="1:64" ht="13.5">
      <c r="A6" s="8" t="s">
        <v>21</v>
      </c>
      <c r="B6" s="8" t="s">
        <v>22</v>
      </c>
      <c r="C6" s="8" t="s">
        <v>4</v>
      </c>
      <c r="D6" s="8" t="s">
        <v>12</v>
      </c>
      <c r="E6" s="5"/>
      <c r="F6" s="8" t="s">
        <v>21</v>
      </c>
      <c r="G6" s="8" t="s">
        <v>22</v>
      </c>
      <c r="H6" s="8" t="s">
        <v>4</v>
      </c>
      <c r="I6" s="8" t="s">
        <v>12</v>
      </c>
      <c r="J6" s="5"/>
      <c r="K6" s="8" t="s">
        <v>21</v>
      </c>
      <c r="L6" s="8" t="s">
        <v>22</v>
      </c>
      <c r="M6" s="8" t="s">
        <v>4</v>
      </c>
      <c r="N6" s="8" t="s">
        <v>12</v>
      </c>
      <c r="O6" s="5"/>
      <c r="P6" s="8" t="s">
        <v>21</v>
      </c>
      <c r="Q6" s="8" t="s">
        <v>22</v>
      </c>
      <c r="R6" s="8" t="s">
        <v>4</v>
      </c>
      <c r="S6" s="8" t="s">
        <v>12</v>
      </c>
      <c r="T6" s="5"/>
      <c r="U6" s="8" t="s">
        <v>21</v>
      </c>
      <c r="V6" s="8" t="s">
        <v>22</v>
      </c>
      <c r="W6" s="8" t="s">
        <v>4</v>
      </c>
      <c r="X6" s="8" t="s">
        <v>12</v>
      </c>
      <c r="Y6" s="5"/>
      <c r="Z6" s="8" t="s">
        <v>21</v>
      </c>
      <c r="AA6" s="8" t="s">
        <v>22</v>
      </c>
      <c r="AB6" s="8" t="s">
        <v>4</v>
      </c>
      <c r="AC6" s="8" t="s">
        <v>12</v>
      </c>
      <c r="AD6" s="5"/>
      <c r="AE6" s="8" t="s">
        <v>21</v>
      </c>
      <c r="AF6" s="8" t="s">
        <v>22</v>
      </c>
      <c r="AG6" s="8" t="s">
        <v>4</v>
      </c>
      <c r="AH6" s="8" t="s">
        <v>12</v>
      </c>
      <c r="AI6" s="5"/>
      <c r="AJ6" s="8" t="s">
        <v>21</v>
      </c>
      <c r="AK6" s="8" t="s">
        <v>22</v>
      </c>
      <c r="AL6" s="8" t="s">
        <v>4</v>
      </c>
      <c r="AM6" s="8" t="s">
        <v>12</v>
      </c>
      <c r="AN6" s="5"/>
      <c r="AO6" s="8" t="s">
        <v>21</v>
      </c>
      <c r="AP6" s="8" t="s">
        <v>22</v>
      </c>
      <c r="AQ6" s="8" t="s">
        <v>4</v>
      </c>
      <c r="AR6" s="8" t="s">
        <v>12</v>
      </c>
      <c r="AT6" s="8" t="s">
        <v>21</v>
      </c>
      <c r="AU6" s="8" t="s">
        <v>22</v>
      </c>
      <c r="AV6" s="8" t="s">
        <v>4</v>
      </c>
      <c r="AW6" s="8" t="s">
        <v>12</v>
      </c>
      <c r="AX6" s="5"/>
      <c r="AY6" s="8" t="s">
        <v>21</v>
      </c>
      <c r="AZ6" s="8" t="s">
        <v>22</v>
      </c>
      <c r="BA6" s="8" t="s">
        <v>4</v>
      </c>
      <c r="BB6" s="8" t="s">
        <v>12</v>
      </c>
      <c r="BC6" s="5"/>
      <c r="BD6" s="8" t="s">
        <v>21</v>
      </c>
      <c r="BE6" s="8" t="s">
        <v>22</v>
      </c>
      <c r="BF6" s="8" t="s">
        <v>4</v>
      </c>
      <c r="BG6" s="8" t="s">
        <v>12</v>
      </c>
      <c r="BH6" s="5"/>
      <c r="BI6" s="8" t="s">
        <v>21</v>
      </c>
      <c r="BJ6" s="8" t="s">
        <v>22</v>
      </c>
      <c r="BK6" s="8" t="s">
        <v>4</v>
      </c>
      <c r="BL6" s="8" t="s">
        <v>12</v>
      </c>
    </row>
    <row r="7" spans="1:64" ht="13.5">
      <c r="A7" s="1" t="s">
        <v>23</v>
      </c>
      <c r="B7" s="1"/>
      <c r="C7" s="1" t="s">
        <v>24</v>
      </c>
      <c r="D7" s="9" t="s">
        <v>25</v>
      </c>
      <c r="E7" s="5"/>
      <c r="F7" s="1" t="s">
        <v>23</v>
      </c>
      <c r="G7" s="1"/>
      <c r="H7" s="1" t="s">
        <v>24</v>
      </c>
      <c r="I7" s="9" t="s">
        <v>25</v>
      </c>
      <c r="J7" s="5"/>
      <c r="K7" s="1" t="s">
        <v>23</v>
      </c>
      <c r="L7" s="1"/>
      <c r="M7" s="1" t="s">
        <v>24</v>
      </c>
      <c r="N7" s="9" t="s">
        <v>25</v>
      </c>
      <c r="O7" s="5"/>
      <c r="P7" s="1" t="s">
        <v>23</v>
      </c>
      <c r="Q7" s="1"/>
      <c r="R7" s="1" t="s">
        <v>24</v>
      </c>
      <c r="S7" s="9" t="s">
        <v>25</v>
      </c>
      <c r="T7" s="5"/>
      <c r="U7" s="1" t="s">
        <v>23</v>
      </c>
      <c r="V7" s="1"/>
      <c r="W7" s="1" t="s">
        <v>24</v>
      </c>
      <c r="X7" s="9" t="s">
        <v>25</v>
      </c>
      <c r="Y7" s="5"/>
      <c r="Z7" s="1" t="s">
        <v>23</v>
      </c>
      <c r="AA7" s="1"/>
      <c r="AB7" s="1" t="s">
        <v>24</v>
      </c>
      <c r="AC7" s="9" t="s">
        <v>25</v>
      </c>
      <c r="AD7" s="5"/>
      <c r="AE7" s="1" t="s">
        <v>23</v>
      </c>
      <c r="AF7" s="1"/>
      <c r="AG7" s="1" t="s">
        <v>24</v>
      </c>
      <c r="AH7" s="9" t="s">
        <v>25</v>
      </c>
      <c r="AI7" s="5"/>
      <c r="AJ7" s="1" t="s">
        <v>23</v>
      </c>
      <c r="AK7" s="1"/>
      <c r="AL7" s="1" t="s">
        <v>24</v>
      </c>
      <c r="AM7" s="9" t="s">
        <v>25</v>
      </c>
      <c r="AN7" s="5"/>
      <c r="AO7" s="1" t="s">
        <v>23</v>
      </c>
      <c r="AP7" s="1"/>
      <c r="AQ7" s="1" t="s">
        <v>24</v>
      </c>
      <c r="AR7" s="9" t="s">
        <v>25</v>
      </c>
      <c r="AT7" s="1" t="s">
        <v>23</v>
      </c>
      <c r="AU7" s="1"/>
      <c r="AV7" s="1" t="s">
        <v>24</v>
      </c>
      <c r="AW7" s="9" t="s">
        <v>25</v>
      </c>
      <c r="AX7" s="5"/>
      <c r="AY7" s="1" t="s">
        <v>23</v>
      </c>
      <c r="AZ7" s="1"/>
      <c r="BA7" s="1" t="s">
        <v>24</v>
      </c>
      <c r="BB7" s="9" t="s">
        <v>25</v>
      </c>
      <c r="BC7" s="5"/>
      <c r="BD7" s="1" t="s">
        <v>23</v>
      </c>
      <c r="BE7" s="1"/>
      <c r="BF7" s="1" t="s">
        <v>24</v>
      </c>
      <c r="BG7" s="9" t="s">
        <v>25</v>
      </c>
      <c r="BH7" s="5"/>
      <c r="BI7" s="1" t="s">
        <v>23</v>
      </c>
      <c r="BJ7" s="1"/>
      <c r="BK7" s="1" t="s">
        <v>24</v>
      </c>
      <c r="BL7" s="9" t="s">
        <v>25</v>
      </c>
    </row>
    <row r="8" spans="1:64" ht="13.5">
      <c r="A8" s="2">
        <f>($D$3*10)+$B$3</f>
        <v>32</v>
      </c>
      <c r="B8" s="2">
        <f>$C$4+$D$4</f>
        <v>9</v>
      </c>
      <c r="C8" s="1">
        <v>1234</v>
      </c>
      <c r="D8" s="1">
        <f ca="1">50-(INDIRECT(ADDRESS(MATCH(TRUNC(C8,-2)/100,$A$8:$A$19,0)+7,2))+(INDIRECT(ADDRESS(MATCH(TRUNC(C8/1000,0)*10+TRUNC(RIGHT(C8/10,3),0),$A$8:$A$19,0)+7,2)))+(INDIRECT(ADDRESS(MATCH(TRUNC(C8/1000,0)*10+TRUNC(RIGHT(C8,1),1),$A$8:$A$19,0)+7,2)))+(INDIRECT(ADDRESS(MATCH(TRUNC(RIGHT(C8/10,4),0),$A$8:$A$19,0)+7,2))+(INDIRECT(ADDRESS(MATCH(TRUNC(RIGHT(C8/10,4),-1)+TRUNC(RIGHT(C8,1),1),$A$8:$A$19,0)+7,2)))+INDIRECT(ADDRESS(MATCH(TRUNC(RIGHT(C8,2),1),$A$8:$A$19,0)+7,2))))</f>
        <v>44</v>
      </c>
      <c r="E8" s="5"/>
      <c r="F8" s="1">
        <f>($I$3*10)+$G$3</f>
        <v>31</v>
      </c>
      <c r="G8" s="2">
        <f>$H$4+$I$4</f>
        <v>6</v>
      </c>
      <c r="H8" s="1">
        <v>1234</v>
      </c>
      <c r="I8" s="1">
        <f ca="1">50-(INDIRECT(ADDRESS(MATCH(TRUNC(H8,-2)/100,$F$8:$F$19,0)+7,7))+(INDIRECT(ADDRESS(MATCH(TRUNC(H8/1000,0)*10+TRUNC(RIGHT(H8/10,3),0),$F$8:$F$19,0)+7,7)))+(INDIRECT(ADDRESS(MATCH(TRUNC(H8/1000,0)*10+TRUNC(RIGHT(H8,1),1),$F$8:$F$19,0)+7,7)))+(INDIRECT(ADDRESS(MATCH(TRUNC(RIGHT(H8/10,4),0),$F$8:$F$19,0)+7,7))+(INDIRECT(ADDRESS(MATCH(TRUNC(RIGHT(H8/10,4),-1)+TRUNC(RIGHT(H8,1),1),$F$8:$F$19,0)+7,7)))+INDIRECT(ADDRESS(MATCH(TRUNC(RIGHT(H8,2),1),$F$8:$F$19,0)+7,7))))</f>
        <v>32</v>
      </c>
      <c r="J8" s="5"/>
      <c r="K8" s="1">
        <f>(N$3*10)+L$3</f>
        <v>34</v>
      </c>
      <c r="L8" s="2">
        <f>$M$4+$N$4</f>
        <v>5</v>
      </c>
      <c r="M8" s="1">
        <v>1234</v>
      </c>
      <c r="N8" s="1">
        <f ca="1">50-(INDIRECT(ADDRESS(MATCH(TRUNC(M8,-2)/100,$K$8:$K$19,0)+7,12))+(INDIRECT(ADDRESS(MATCH(TRUNC(M8/1000,0)*10+TRUNC(RIGHT(M8/10,3),0),$K$8:$K$19,0)+7,12)))+(INDIRECT(ADDRESS(MATCH(TRUNC(M8/1000,0)*10+TRUNC(RIGHT(M8,1),1),$K$8:$K$19,0)+7,12)))+(INDIRECT(ADDRESS(MATCH(TRUNC(RIGHT(M8/10,4),0),$K$8:$K$19,0)+7,12))+(INDIRECT(ADDRESS(MATCH(TRUNC(RIGHT(M8/10,4),-1)+TRUNC(RIGHT(M8,1),1),$K$8:$K$19,0)+7,12)))+INDIRECT(ADDRESS(MATCH(TRUNC(RIGHT(M8,2),1),$K$8:$K$19,0)+7,12))))</f>
        <v>43</v>
      </c>
      <c r="O8" s="5"/>
      <c r="P8" s="1">
        <f>(S$3*10)+Q$3</f>
        <v>42</v>
      </c>
      <c r="Q8" s="2">
        <f>$R$4+$S$4</f>
        <v>6</v>
      </c>
      <c r="R8" s="1">
        <v>1234</v>
      </c>
      <c r="S8" s="1">
        <f ca="1">50-(INDIRECT(ADDRESS(MATCH(TRUNC(R8,-2)/100,$P$8:$P$19,0)+7,17))+(INDIRECT(ADDRESS(MATCH(TRUNC(R8/1000,0)*10+TRUNC(RIGHT(R8/10,3),0),$P$8:$P$19,0)+7,17)))+(INDIRECT(ADDRESS(MATCH(TRUNC(R8/1000,0)*10+TRUNC(RIGHT(R8,1),1),$P$8:$P$19,0)+7,17)))+(INDIRECT(ADDRESS(MATCH(TRUNC(RIGHT(R8/10,4),0),$P$8:$P$19,0)+7,17))+(INDIRECT(ADDRESS(MATCH(TRUNC(RIGHT(R8/10,4),-1)+TRUNC(RIGHT(R8,1),1),$P$8:$P$19,0)+7,17)))+INDIRECT(ADDRESS(MATCH(TRUNC(RIGHT(R8,2),1),$P$8:$P$19,0)+7,17))))</f>
        <v>50</v>
      </c>
      <c r="T8" s="5"/>
      <c r="U8" s="1">
        <f>(X$3*10)+V$3</f>
        <v>21</v>
      </c>
      <c r="V8" s="2">
        <f>$W$4+$X$4</f>
        <v>6</v>
      </c>
      <c r="W8" s="1">
        <v>1234</v>
      </c>
      <c r="X8" s="1">
        <f ca="1">50-(INDIRECT(ADDRESS(MATCH(TRUNC(W8,-2)/100,$U$8:$U$19,0)+7,22))+(INDIRECT(ADDRESS(MATCH(TRUNC(W8/1000,0)*10+TRUNC(RIGHT(W8/10,3),0),$U$8:$U$19,0)+7,22)))+(INDIRECT(ADDRESS(MATCH(TRUNC(W8/1000,0)*10+TRUNC(RIGHT(W8,1),1),$U$8:$U$19,0)+7,22)))+(INDIRECT(ADDRESS(MATCH(TRUNC(RIGHT(W8/10,4),0),$U$8:$U$19,0)+7,22))+(INDIRECT(ADDRESS(MATCH(TRUNC(RIGHT(W8/10,4),-1)+TRUNC(RIGHT(W8,1),1),$U$8:$U$19,0)+7,22)))+INDIRECT(ADDRESS(MATCH(TRUNC(RIGHT(W8,2),1),$U$8:$U$19,0)+7,22))))</f>
        <v>26</v>
      </c>
      <c r="Y8" s="5"/>
      <c r="Z8" s="1">
        <f>(AC$3*10)+AA$3</f>
        <v>14</v>
      </c>
      <c r="AA8" s="2">
        <f>$AB$4+$AC$4</f>
        <v>6</v>
      </c>
      <c r="AB8" s="1">
        <v>1234</v>
      </c>
      <c r="AC8" s="1">
        <f ca="1">50-(INDIRECT(ADDRESS(MATCH(TRUNC(AB8,-2)/100,$Z$8:$Z$19,0)+7,27))+(INDIRECT(ADDRESS(MATCH(TRUNC(AB8/1000,0)*10+TRUNC(RIGHT(AB8/10,3),0),$Z$8:$Z$19,0)+7,27)))+(INDIRECT(ADDRESS(MATCH(TRUNC(AB8/1000,0)*10+TRUNC(RIGHT(AB8,1),1),$Z$8:$Z$19,0)+7,27)))+(INDIRECT(ADDRESS(MATCH(TRUNC(RIGHT(AB8/10,4),0),$Z$8:$Z$19,0)+7,27))+(INDIRECT(ADDRESS(MATCH(TRUNC(RIGHT(AB8/10,4),-1)+TRUNC(RIGHT(AB8,1),1),$Z$8:$Z$19,0)+7,27)))+INDIRECT(ADDRESS(MATCH(TRUNC(RIGHT(AB8,2),1),$Z$8:$Z$19,0)+7,27))))</f>
        <v>24</v>
      </c>
      <c r="AD8" s="5"/>
      <c r="AE8" s="1" t="e">
        <f>(AH$3*10)+AF$3</f>
        <v>#VALUE!</v>
      </c>
      <c r="AF8" s="2">
        <f>$AG$4+$AH$4</f>
        <v>0</v>
      </c>
      <c r="AG8" s="1">
        <v>1234</v>
      </c>
      <c r="AH8" s="1" t="e">
        <f ca="1">50-(INDIRECT(ADDRESS(MATCH(TRUNC(AG8,-2)/100,$AE$8:$AE$19,0)+7,32))+(INDIRECT(ADDRESS(MATCH(TRUNC(AG8/1000,0)*10+TRUNC(RIGHT(AG8/10,3),0),$AE$8:$AE$19,0)+7,32)))+(INDIRECT(ADDRESS(MATCH(TRUNC(AG8/1000,0)*10+TRUNC(RIGHT(AG8,1),1),$AE$8:$AE$19,0)+7,32)))+(INDIRECT(ADDRESS(MATCH(TRUNC(RIGHT(AG8/10,4),0),$AE$8:$AE$19,0)+7,32))+(INDIRECT(ADDRESS(MATCH(TRUNC(RIGHT(AG8/10,4),-1)+TRUNC(RIGHT(AG8,1),1),$AE$8:$AE$19,0)+7,32)))+INDIRECT(ADDRESS(MATCH(TRUNC(RIGHT(AG8,2),1),$AE$8:$AE$19,0)+7,32))))</f>
        <v>#N/A</v>
      </c>
      <c r="AI8" s="5"/>
      <c r="AJ8" s="1" t="e">
        <f>(AM$3*10)+AK$3</f>
        <v>#VALUE!</v>
      </c>
      <c r="AK8" s="2">
        <f>$AL$4+$AM$4</f>
        <v>0</v>
      </c>
      <c r="AL8" s="1">
        <v>1234</v>
      </c>
      <c r="AM8" s="1" t="e">
        <f ca="1">50-(INDIRECT(ADDRESS(MATCH(TRUNC(AL8,-2)/100,$AJ$8:$AJ$19,0)+7,37))+(INDIRECT(ADDRESS(MATCH(TRUNC(AL8/1000,0)*10+TRUNC(RIGHT(AL8/10,3),0),$AJ$8:$AJ$19,0)+7,37)))+(INDIRECT(ADDRESS(MATCH(TRUNC(AL8/1000,0)*10+TRUNC(RIGHT(AL8,1),1),$AJ$8:$AJ$19,0)+7,37)))+(INDIRECT(ADDRESS(MATCH(TRUNC(RIGHT(AL8/10,4),0),$AJ$8:$AJ$19,0)+7,37))+(INDIRECT(ADDRESS(MATCH(TRUNC(RIGHT(AL8/10,4),-1)+TRUNC(RIGHT(AL8,1),1),$AJ$8:$AJ$19,0)+7,37)))+INDIRECT(ADDRESS(MATCH(TRUNC(RIGHT(AL8,2),1),$AJ$8:$AJ$19,0)+7,37))))</f>
        <v>#N/A</v>
      </c>
      <c r="AN8" s="5"/>
      <c r="AO8" s="1" t="e">
        <f>(AR$3*10)+AP$3</f>
        <v>#VALUE!</v>
      </c>
      <c r="AP8" s="2">
        <f>$AQ$4+$AR$4</f>
        <v>0</v>
      </c>
      <c r="AQ8" s="1">
        <v>1234</v>
      </c>
      <c r="AR8" s="1" t="e">
        <f aca="true" ca="1" t="shared" si="0" ref="AR8:AR31">50-(INDIRECT(ADDRESS(MATCH(TRUNC(AQ8,-2)/100,$AO$8:$AO$19,0)+7,37))+(INDIRECT(ADDRESS(MATCH(TRUNC(AQ8/1000,0)*10+TRUNC(RIGHT(AQ8/10,3),0),$AO$8:$AO$19,0)+7,37)))+(INDIRECT(ADDRESS(MATCH(TRUNC(AQ8/1000,0)*10+TRUNC(RIGHT(AQ8,1),1),$AO$8:$AO$19,0)+7,37)))+(INDIRECT(ADDRESS(MATCH(TRUNC(RIGHT(AQ8/10,4),0),$AO$8:$AO$19,0)+7,37))+(INDIRECT(ADDRESS(MATCH(TRUNC(RIGHT(AQ8/10,4),-1)+TRUNC(RIGHT(AQ8,1),1),$AO$8:$AO$19,0)+7,37)))+INDIRECT(ADDRESS(MATCH(TRUNC(RIGHT(AQ8,2),1),$AO$8:$AO$19,0)+7,37))))</f>
        <v>#N/A</v>
      </c>
      <c r="AT8" s="1" t="e">
        <f>(AW$3*10)+AU$3</f>
        <v>#VALUE!</v>
      </c>
      <c r="AU8" s="2">
        <f>$AV$4+$AW$4</f>
        <v>0</v>
      </c>
      <c r="AV8" s="1">
        <v>1234</v>
      </c>
      <c r="AW8" s="1" t="e">
        <f ca="1">50-(INDIRECT(ADDRESS(MATCH(TRUNC(AV8,-2)/100,$AT$8:$AT$19,0)+7,42))+(INDIRECT(ADDRESS(MATCH(TRUNC(AV8/1000,0)*10+TRUNC(RIGHT(AV8/10,3),0),$AT$8:$AT$19,0)+7,42)))+(INDIRECT(ADDRESS(MATCH(TRUNC(AV8/1000,0)*10+TRUNC(RIGHT(AV8,1),1),$AT$8:$AT$19,0)+7,42)))+(INDIRECT(ADDRESS(MATCH(TRUNC(RIGHT(AV8/10,4),0),$AT$8:$AT$19,0)+7,42))+(INDIRECT(ADDRESS(MATCH(TRUNC(RIGHT(AV8/10,4),-1)+TRUNC(RIGHT(AV8,1),1),$AT$8:$AT$19,0)+7,42)))+INDIRECT(ADDRESS(MATCH(TRUNC(RIGHT(AV8,2),1),$AT$8:$AT$19,0)+7,42))))</f>
        <v>#N/A</v>
      </c>
      <c r="AX8" s="5"/>
      <c r="AY8" s="1" t="e">
        <f>(BB$3*10)+AZ$3</f>
        <v>#VALUE!</v>
      </c>
      <c r="AZ8" s="2">
        <f>$BA$4+$BB$4</f>
        <v>0</v>
      </c>
      <c r="BA8" s="1">
        <v>1234</v>
      </c>
      <c r="BB8" s="1" t="e">
        <f ca="1">50-(INDIRECT(ADDRESS(MATCH(TRUNC(BA8,-2)/100,$AY$8:$AY$19,0)+7,47))+(INDIRECT(ADDRESS(MATCH(TRUNC(BA8/1000,0)*10+TRUNC(RIGHT(BA8/10,3),0),$AY$8:$AY$19,0)+7,47)))+(INDIRECT(ADDRESS(MATCH(TRUNC(BA8/1000,0)*10+TRUNC(RIGHT(BA8,1),1),$AY$8:$AY$19,0)+7,47)))+(INDIRECT(ADDRESS(MATCH(TRUNC(RIGHT(BA8/10,4),0),$AY$8:$AY$19,0)+7,47))+(INDIRECT(ADDRESS(MATCH(TRUNC(RIGHT(BA8/10,4),-1)+TRUNC(RIGHT(BA8,1),1),$AY$8:$AY$19,0)+7,47)))+INDIRECT(ADDRESS(MATCH(TRUNC(RIGHT(BA8,2),1),$AY$8:$AY$19,0)+7,47))))</f>
        <v>#N/A</v>
      </c>
      <c r="BC8" s="5"/>
      <c r="BD8" s="1" t="e">
        <f>(BG$3*10)+BE$3</f>
        <v>#VALUE!</v>
      </c>
      <c r="BE8" s="2">
        <f>$BF$4+$BG$4</f>
        <v>0</v>
      </c>
      <c r="BF8" s="1">
        <v>1234</v>
      </c>
      <c r="BG8" s="1" t="e">
        <f ca="1">50-(INDIRECT(ADDRESS(MATCH(TRUNC(BF8,-2)/100,$BD$8:$BD$19,0)+7,52))+(INDIRECT(ADDRESS(MATCH(TRUNC(BF8/1000,0)*10+TRUNC(RIGHT(BF8/10,3),0),$BD$8:$BD$19,0)+7,52)))+(INDIRECT(ADDRESS(MATCH(TRUNC(BF8/1000,0)*10+TRUNC(RIGHT(BF8,1),1),$BD$8:$BD$19,0)+7,52)))+(INDIRECT(ADDRESS(MATCH(TRUNC(RIGHT(BF8/10,4),0),$BD$8:$BD$19,0)+7,52))+(INDIRECT(ADDRESS(MATCH(TRUNC(RIGHT(BF8/10,4),-1)+TRUNC(RIGHT(BF8,1),1),$BD$8:$BD$19,0)+7,52)))+INDIRECT(ADDRESS(MATCH(TRUNC(RIGHT(BF8,2),1),$BD$8:$BD$19,0)+7,52))))</f>
        <v>#N/A</v>
      </c>
      <c r="BH8" s="5"/>
      <c r="BI8" s="1" t="e">
        <f>(BL$3*10)+BJ$3</f>
        <v>#VALUE!</v>
      </c>
      <c r="BJ8" s="2">
        <f>$BK$4+$BL$4</f>
        <v>0</v>
      </c>
      <c r="BK8" s="1">
        <v>1234</v>
      </c>
      <c r="BL8" s="1" t="e">
        <f ca="1">50-(INDIRECT(ADDRESS(MATCH(TRUNC(BK8,-2)/100,$BI$8:$BI$19,0)+7,57))+(INDIRECT(ADDRESS(MATCH(TRUNC(BK8/1000,0)*10+TRUNC(RIGHT(BK8/10,3),0),$BI$8:$BI$19,0)+7,57)))+(INDIRECT(ADDRESS(MATCH(TRUNC(BK8/1000,0)*10+TRUNC(RIGHT(BK8,1),1),$BI$8:$BI$19,0)+7,57)))+(INDIRECT(ADDRESS(MATCH(TRUNC(RIGHT(BK8/10,4),0),$BI$8:$BI$19,0)+7,57))+(INDIRECT(ADDRESS(MATCH(TRUNC(RIGHT(BK8/10,4),-1)+TRUNC(RIGHT(BK8,1),1),$BI$8:$BI$19,0)+7,57)))+INDIRECT(ADDRESS(MATCH(TRUNC(RIGHT(BK8,2),1),$BI$8:$BI$19,0)+7,57))))</f>
        <v>#N/A</v>
      </c>
    </row>
    <row r="9" spans="1:64" ht="13.5">
      <c r="A9" s="2">
        <f>($D$3*10)+$A$3</f>
        <v>31</v>
      </c>
      <c r="B9" s="2">
        <f>$B$4+$C$4+$D$4</f>
        <v>12</v>
      </c>
      <c r="C9" s="1">
        <v>1243</v>
      </c>
      <c r="D9" s="1">
        <f aca="true" ca="1" t="shared" si="1" ref="D9:D31">50-(INDIRECT(ADDRESS(MATCH(TRUNC(C9,-2)/100,$A$8:$A$19,0)+7,2))+(INDIRECT(ADDRESS(MATCH(TRUNC(C9/1000,0)*10+TRUNC(RIGHT(C9/10,3),0),$A$8:$A$19,0)+7,2)))+(INDIRECT(ADDRESS(MATCH(TRUNC(C9/1000,0)*10+TRUNC(RIGHT(C9,1),1),$A$8:$A$19,0)+7,2)))+(INDIRECT(ADDRESS(MATCH(TRUNC(RIGHT(C9/10,4),0),$A$8:$A$19,0)+7,2))+(INDIRECT(ADDRESS(MATCH(TRUNC(RIGHT(C9/10,4),-1)+TRUNC(RIGHT(C9,1),1),$A$8:$A$19,0)+7,2)))+INDIRECT(ADDRESS(MATCH(TRUNC(RIGHT(C9,2),1),$A$8:$A$19,0)+7,2))))</f>
        <v>50</v>
      </c>
      <c r="E9" s="5"/>
      <c r="F9" s="1">
        <f>($I$3*10)+$F$3</f>
        <v>34</v>
      </c>
      <c r="G9" s="2">
        <f>$G$4+$H$4+$I$4</f>
        <v>9</v>
      </c>
      <c r="H9" s="1">
        <v>1243</v>
      </c>
      <c r="I9" s="1">
        <f aca="true" ca="1" t="shared" si="2" ref="I9:I31">50-(INDIRECT(ADDRESS(MATCH(TRUNC(H9,-2)/100,$F$8:$F$19,0)+7,7))+(INDIRECT(ADDRESS(MATCH(TRUNC(H9/1000,0)*10+TRUNC(RIGHT(H9/10,3),0),$F$8:$F$19,0)+7,7)))+(INDIRECT(ADDRESS(MATCH(TRUNC(H9/1000,0)*10+TRUNC(RIGHT(H9,1),1),$F$8:$F$19,0)+7,7)))+(INDIRECT(ADDRESS(MATCH(TRUNC(RIGHT(H9/10,4),0),$F$8:$F$19,0)+7,7))+(INDIRECT(ADDRESS(MATCH(TRUNC(RIGHT(H9/10,4),-1)+TRUNC(RIGHT(H9,1),1),$F$8:$F$19,0)+7,7)))+INDIRECT(ADDRESS(MATCH(TRUNC(RIGHT(H9,2),1),$F$8:$F$19,0)+7,7))))</f>
        <v>41</v>
      </c>
      <c r="J9" s="5"/>
      <c r="K9" s="1">
        <f>(N$3*10)+K$3</f>
        <v>31</v>
      </c>
      <c r="L9" s="2">
        <f>$L$4+$M$4+$N$4</f>
        <v>8</v>
      </c>
      <c r="M9" s="1">
        <v>1243</v>
      </c>
      <c r="N9" s="1">
        <f aca="true" ca="1" t="shared" si="3" ref="N9:N31">50-(INDIRECT(ADDRESS(MATCH(TRUNC(M9,-2)/100,$K$8:$K$19,0)+7,12))+(INDIRECT(ADDRESS(MATCH(TRUNC(M9/1000,0)*10+TRUNC(RIGHT(M9/10,3),0),$K$8:$K$19,0)+7,12)))+(INDIRECT(ADDRESS(MATCH(TRUNC(M9/1000,0)*10+TRUNC(RIGHT(M9,1),1),$K$8:$K$19,0)+7,12)))+(INDIRECT(ADDRESS(MATCH(TRUNC(RIGHT(M9/10,4),0),$K$8:$K$19,0)+7,12))+(INDIRECT(ADDRESS(MATCH(TRUNC(RIGHT(M9/10,4),-1)+TRUNC(RIGHT(M9,1),1),$K$8:$K$19,0)+7,12)))+INDIRECT(ADDRESS(MATCH(TRUNC(RIGHT(M9,2),1),$K$8:$K$19,0)+7,12))))</f>
        <v>48</v>
      </c>
      <c r="O9" s="5"/>
      <c r="P9" s="1">
        <f>(S$3*10)+P$3</f>
        <v>41</v>
      </c>
      <c r="Q9" s="2">
        <f>$Q$4+$R$4+$S$4</f>
        <v>9</v>
      </c>
      <c r="R9" s="1">
        <v>1243</v>
      </c>
      <c r="S9" s="1">
        <f aca="true" ca="1" t="shared" si="4" ref="S9:S31">50-(INDIRECT(ADDRESS(MATCH(TRUNC(R9,-2)/100,$P$8:$P$19,0)+7,17))+(INDIRECT(ADDRESS(MATCH(TRUNC(R9/1000,0)*10+TRUNC(RIGHT(R9/10,3),0),$P$8:$P$19,0)+7,17)))+(INDIRECT(ADDRESS(MATCH(TRUNC(R9/1000,0)*10+TRUNC(RIGHT(R9,1),1),$P$8:$P$19,0)+7,17)))+(INDIRECT(ADDRESS(MATCH(TRUNC(RIGHT(R9/10,4),0),$P$8:$P$19,0)+7,17))+(INDIRECT(ADDRESS(MATCH(TRUNC(RIGHT(R9/10,4),-1)+TRUNC(RIGHT(R9,1),1),$P$8:$P$19,0)+7,17)))+INDIRECT(ADDRESS(MATCH(TRUNC(RIGHT(R9,2),1),$P$8:$P$19,0)+7,17))))</f>
        <v>46</v>
      </c>
      <c r="T9" s="5"/>
      <c r="U9" s="1">
        <f>(X$3*10)+U$3</f>
        <v>24</v>
      </c>
      <c r="V9" s="2">
        <f>$V$4+$W$4+$X$4</f>
        <v>10</v>
      </c>
      <c r="W9" s="1">
        <v>1243</v>
      </c>
      <c r="X9" s="1">
        <f aca="true" ca="1" t="shared" si="5" ref="X9:X31">50-(INDIRECT(ADDRESS(MATCH(TRUNC(W9,-2)/100,$U$8:$U$19,0)+7,22))+(INDIRECT(ADDRESS(MATCH(TRUNC(W9/1000,0)*10+TRUNC(RIGHT(W9/10,3),0),$U$8:$U$19,0)+7,22)))+(INDIRECT(ADDRESS(MATCH(TRUNC(W9/1000,0)*10+TRUNC(RIGHT(W9,1),1),$U$8:$U$19,0)+7,22)))+(INDIRECT(ADDRESS(MATCH(TRUNC(RIGHT(W9/10,4),0),$U$8:$U$19,0)+7,22))+(INDIRECT(ADDRESS(MATCH(TRUNC(RIGHT(W9/10,4),-1)+TRUNC(RIGHT(W9,1),1),$U$8:$U$19,0)+7,22)))+INDIRECT(ADDRESS(MATCH(TRUNC(RIGHT(W9,2),1),$U$8:$U$19,0)+7,22))))</f>
        <v>32</v>
      </c>
      <c r="Y9" s="5"/>
      <c r="Z9" s="1">
        <f>(AC$3*10)+Z$3</f>
        <v>13</v>
      </c>
      <c r="AA9" s="2">
        <f>$AA$4+$AB$4+$AC$4</f>
        <v>9</v>
      </c>
      <c r="AB9" s="1">
        <v>1243</v>
      </c>
      <c r="AC9" s="1">
        <f aca="true" ca="1" t="shared" si="6" ref="AC9:AC31">50-(INDIRECT(ADDRESS(MATCH(TRUNC(AB9,-2)/100,$Z$8:$Z$19,0)+7,27))+(INDIRECT(ADDRESS(MATCH(TRUNC(AB9/1000,0)*10+TRUNC(RIGHT(AB9/10,3),0),$Z$8:$Z$19,0)+7,27)))+(INDIRECT(ADDRESS(MATCH(TRUNC(AB9/1000,0)*10+TRUNC(RIGHT(AB9,1),1),$Z$8:$Z$19,0)+7,27)))+(INDIRECT(ADDRESS(MATCH(TRUNC(RIGHT(AB9/10,4),0),$Z$8:$Z$19,0)+7,27))+(INDIRECT(ADDRESS(MATCH(TRUNC(RIGHT(AB9/10,4),-1)+TRUNC(RIGHT(AB9,1),1),$Z$8:$Z$19,0)+7,27)))+INDIRECT(ADDRESS(MATCH(TRUNC(RIGHT(AB9,2),1),$Z$8:$Z$19,0)+7,27))))</f>
        <v>21</v>
      </c>
      <c r="AD9" s="5"/>
      <c r="AE9" s="1" t="e">
        <f>(AH$3*10)+AE$3</f>
        <v>#VALUE!</v>
      </c>
      <c r="AF9" s="2">
        <f>$AF$4+$AG$4+$AH$4</f>
        <v>0</v>
      </c>
      <c r="AG9" s="1">
        <v>1243</v>
      </c>
      <c r="AH9" s="1" t="e">
        <f aca="true" ca="1" t="shared" si="7" ref="AH9:AH31">50-(INDIRECT(ADDRESS(MATCH(TRUNC(AG9,-2)/100,$AE$8:$AE$19,0)+7,32))+(INDIRECT(ADDRESS(MATCH(TRUNC(AG9/1000,0)*10+TRUNC(RIGHT(AG9/10,3),0),$AE$8:$AE$19,0)+7,32)))+(INDIRECT(ADDRESS(MATCH(TRUNC(AG9/1000,0)*10+TRUNC(RIGHT(AG9,1),1),$AE$8:$AE$19,0)+7,32)))+(INDIRECT(ADDRESS(MATCH(TRUNC(RIGHT(AG9/10,4),0),$AE$8:$AE$19,0)+7,32))+(INDIRECT(ADDRESS(MATCH(TRUNC(RIGHT(AG9/10,4),-1)+TRUNC(RIGHT(AG9,1),1),$AE$8:$AE$19,0)+7,32)))+INDIRECT(ADDRESS(MATCH(TRUNC(RIGHT(AG9,2),1),$AE$8:$AE$19,0)+7,32))))</f>
        <v>#N/A</v>
      </c>
      <c r="AI9" s="5"/>
      <c r="AJ9" s="1" t="e">
        <f>(AM$3*10)+AJ$3</f>
        <v>#VALUE!</v>
      </c>
      <c r="AK9" s="2">
        <f>$AK$4+$AL$4+$AM$4</f>
        <v>0</v>
      </c>
      <c r="AL9" s="1">
        <v>1243</v>
      </c>
      <c r="AM9" s="1" t="e">
        <f aca="true" ca="1" t="shared" si="8" ref="AM9:AM31">50-(INDIRECT(ADDRESS(MATCH(TRUNC(AL9,-2)/100,$AJ$8:$AJ$19,0)+7,37))+(INDIRECT(ADDRESS(MATCH(TRUNC(AL9/1000,0)*10+TRUNC(RIGHT(AL9/10,3),0),$AJ$8:$AJ$19,0)+7,37)))+(INDIRECT(ADDRESS(MATCH(TRUNC(AL9/1000,0)*10+TRUNC(RIGHT(AL9,1),1),$AJ$8:$AJ$19,0)+7,37)))+(INDIRECT(ADDRESS(MATCH(TRUNC(RIGHT(AL9/10,4),0),$AJ$8:$AJ$19,0)+7,37))+(INDIRECT(ADDRESS(MATCH(TRUNC(RIGHT(AL9/10,4),-1)+TRUNC(RIGHT(AL9,1),1),$AJ$8:$AJ$19,0)+7,37)))+INDIRECT(ADDRESS(MATCH(TRUNC(RIGHT(AL9,2),1),$AJ$8:$AJ$19,0)+7,37))))</f>
        <v>#N/A</v>
      </c>
      <c r="AN9" s="5"/>
      <c r="AO9" s="1" t="e">
        <f>(AR$3*10)+AO$3</f>
        <v>#VALUE!</v>
      </c>
      <c r="AP9" s="2">
        <f>$AP$4+$AQ$4+$AR$4</f>
        <v>0</v>
      </c>
      <c r="AQ9" s="1">
        <v>1243</v>
      </c>
      <c r="AR9" s="1" t="e">
        <f ca="1" t="shared" si="0"/>
        <v>#N/A</v>
      </c>
      <c r="AT9" s="1" t="e">
        <f>(AW$3*10)+AT$3</f>
        <v>#VALUE!</v>
      </c>
      <c r="AU9" s="2">
        <f>$AU$4+$AV$4+$AW$4</f>
        <v>0</v>
      </c>
      <c r="AV9" s="1">
        <v>1243</v>
      </c>
      <c r="AW9" s="1" t="e">
        <f aca="true" ca="1" t="shared" si="9" ref="AW9:AW30">50-(INDIRECT(ADDRESS(MATCH(TRUNC(AV9,-2)/100,$AT$8:$AT$19,0)+7,42))+(INDIRECT(ADDRESS(MATCH(TRUNC(AV9/1000,0)*10+TRUNC(RIGHT(AV9/10,3),0),$AT$8:$AT$19,0)+7,42)))+(INDIRECT(ADDRESS(MATCH(TRUNC(AV9/1000,0)*10+TRUNC(RIGHT(AV9,1),1),$AT$8:$AT$19,0)+7,42)))+(INDIRECT(ADDRESS(MATCH(TRUNC(RIGHT(AV9/10,4),0),$AT$8:$AT$19,0)+7,42))+(INDIRECT(ADDRESS(MATCH(TRUNC(RIGHT(AV9/10,4),-1)+TRUNC(RIGHT(AV9,1),1),$AT$8:$AT$19,0)+7,42)))+INDIRECT(ADDRESS(MATCH(TRUNC(RIGHT(AV9,2),1),$AT$8:$AT$19,0)+7,42))))</f>
        <v>#N/A</v>
      </c>
      <c r="AX9" s="5"/>
      <c r="AY9" s="1" t="e">
        <f>(BB$3*10)+AY$3</f>
        <v>#VALUE!</v>
      </c>
      <c r="AZ9" s="2">
        <f>$AZ$4+$BA$4+$BB$4</f>
        <v>0</v>
      </c>
      <c r="BA9" s="1">
        <v>1243</v>
      </c>
      <c r="BB9" s="1" t="e">
        <f aca="true" ca="1" t="shared" si="10" ref="BB9:BB31">50-(INDIRECT(ADDRESS(MATCH(TRUNC(BA9,-2)/100,$AY$8:$AY$19,0)+7,47))+(INDIRECT(ADDRESS(MATCH(TRUNC(BA9/1000,0)*10+TRUNC(RIGHT(BA9/10,3),0),$AY$8:$AY$19,0)+7,47)))+(INDIRECT(ADDRESS(MATCH(TRUNC(BA9/1000,0)*10+TRUNC(RIGHT(BA9,1),1),$AY$8:$AY$19,0)+7,47)))+(INDIRECT(ADDRESS(MATCH(TRUNC(RIGHT(BA9/10,4),0),$AY$8:$AY$19,0)+7,47))+(INDIRECT(ADDRESS(MATCH(TRUNC(RIGHT(BA9/10,4),-1)+TRUNC(RIGHT(BA9,1),1),$AY$8:$AY$19,0)+7,47)))+INDIRECT(ADDRESS(MATCH(TRUNC(RIGHT(BA9,2),1),$AY$8:$AY$19,0)+7,47))))</f>
        <v>#N/A</v>
      </c>
      <c r="BC9" s="5"/>
      <c r="BD9" s="1" t="e">
        <f>(BG$3*10)+BD$3</f>
        <v>#VALUE!</v>
      </c>
      <c r="BE9" s="2">
        <f>$BE$4+$BF$4+$BG$4</f>
        <v>0</v>
      </c>
      <c r="BF9" s="1">
        <v>1243</v>
      </c>
      <c r="BG9" s="1" t="e">
        <f aca="true" ca="1" t="shared" si="11" ref="BG9:BG31">50-(INDIRECT(ADDRESS(MATCH(TRUNC(BF9,-2)/100,$BD$8:$BD$19,0)+7,52))+(INDIRECT(ADDRESS(MATCH(TRUNC(BF9/1000,0)*10+TRUNC(RIGHT(BF9/10,3),0),$BD$8:$BD$19,0)+7,52)))+(INDIRECT(ADDRESS(MATCH(TRUNC(BF9/1000,0)*10+TRUNC(RIGHT(BF9,1),1),$BD$8:$BD$19,0)+7,52)))+(INDIRECT(ADDRESS(MATCH(TRUNC(RIGHT(BF9/10,4),0),$BD$8:$BD$19,0)+7,52))+(INDIRECT(ADDRESS(MATCH(TRUNC(RIGHT(BF9/10,4),-1)+TRUNC(RIGHT(BF9,1),1),$BD$8:$BD$19,0)+7,52)))+INDIRECT(ADDRESS(MATCH(TRUNC(RIGHT(BF9,2),1),$BD$8:$BD$19,0)+7,52))))</f>
        <v>#N/A</v>
      </c>
      <c r="BH9" s="5"/>
      <c r="BI9" s="1" t="e">
        <f>(BL$3*10)+BI$3</f>
        <v>#VALUE!</v>
      </c>
      <c r="BJ9" s="2">
        <f>$BJ$4+$BK$4+$BL$4</f>
        <v>0</v>
      </c>
      <c r="BK9" s="1">
        <v>1243</v>
      </c>
      <c r="BL9" s="1" t="e">
        <f aca="true" ca="1" t="shared" si="12" ref="BL9:BL31">50-(INDIRECT(ADDRESS(MATCH(TRUNC(BK9,-2)/100,$BI$8:$BI$19,0)+7,57))+(INDIRECT(ADDRESS(MATCH(TRUNC(BK9/1000,0)*10+TRUNC(RIGHT(BK9/10,3),0),$BI$8:$BI$19,0)+7,57)))+(INDIRECT(ADDRESS(MATCH(TRUNC(BK9/1000,0)*10+TRUNC(RIGHT(BK9,1),1),$BI$8:$BI$19,0)+7,57)))+(INDIRECT(ADDRESS(MATCH(TRUNC(RIGHT(BK9/10,4),0),$BI$8:$BI$19,0)+7,57))+(INDIRECT(ADDRESS(MATCH(TRUNC(RIGHT(BK9/10,4),-1)+TRUNC(RIGHT(BK9,1),1),$BI$8:$BI$19,0)+7,57)))+INDIRECT(ADDRESS(MATCH(TRUNC(RIGHT(BK9,2),1),$BI$8:$BI$19,0)+7,57))))</f>
        <v>#N/A</v>
      </c>
    </row>
    <row r="10" spans="1:64" ht="13.5">
      <c r="A10" s="2">
        <f>($D$3*10)+$C$3</f>
        <v>34</v>
      </c>
      <c r="B10" s="2">
        <f>$D$4</f>
        <v>6</v>
      </c>
      <c r="C10" s="1">
        <v>1324</v>
      </c>
      <c r="D10" s="1">
        <f ca="1" t="shared" si="1"/>
        <v>35</v>
      </c>
      <c r="E10" s="5"/>
      <c r="F10" s="1">
        <f>(I$3*10)+H$3</f>
        <v>32</v>
      </c>
      <c r="G10" s="2">
        <f>$I$4</f>
        <v>3</v>
      </c>
      <c r="H10" s="1">
        <v>1324</v>
      </c>
      <c r="I10" s="1">
        <f ca="1" t="shared" si="2"/>
        <v>29</v>
      </c>
      <c r="J10" s="5"/>
      <c r="K10" s="1">
        <f>(N$3*10)+M$3</f>
        <v>32</v>
      </c>
      <c r="L10" s="2">
        <f>$N$4</f>
        <v>3</v>
      </c>
      <c r="M10" s="1">
        <v>1324</v>
      </c>
      <c r="N10" s="1">
        <f ca="1" t="shared" si="3"/>
        <v>40</v>
      </c>
      <c r="O10" s="5"/>
      <c r="P10" s="1">
        <f>(S$3*10)+R$3</f>
        <v>43</v>
      </c>
      <c r="Q10" s="2">
        <f>$S$4</f>
        <v>4</v>
      </c>
      <c r="R10" s="1">
        <v>1324</v>
      </c>
      <c r="S10" s="1">
        <f ca="1" t="shared" si="4"/>
        <v>48</v>
      </c>
      <c r="T10" s="5"/>
      <c r="U10" s="1">
        <f>(X$3*10)+W$3</f>
        <v>23</v>
      </c>
      <c r="V10" s="2">
        <f>$X$4</f>
        <v>4</v>
      </c>
      <c r="W10" s="1">
        <v>1324</v>
      </c>
      <c r="X10" s="1">
        <f ca="1" t="shared" si="5"/>
        <v>30</v>
      </c>
      <c r="Y10" s="5"/>
      <c r="Z10" s="1">
        <f>(AC$3*10)+AB$3</f>
        <v>12</v>
      </c>
      <c r="AA10" s="2">
        <f>$AC$4</f>
        <v>4</v>
      </c>
      <c r="AB10" s="1">
        <v>1324</v>
      </c>
      <c r="AC10" s="1">
        <f ca="1" t="shared" si="6"/>
        <v>29</v>
      </c>
      <c r="AD10" s="5"/>
      <c r="AE10" s="1" t="e">
        <f>(AH$3*10)+AG$3</f>
        <v>#VALUE!</v>
      </c>
      <c r="AF10" s="2">
        <f>$AH$4</f>
        <v>0</v>
      </c>
      <c r="AG10" s="1">
        <v>1324</v>
      </c>
      <c r="AH10" s="1" t="e">
        <f ca="1" t="shared" si="7"/>
        <v>#N/A</v>
      </c>
      <c r="AI10" s="5"/>
      <c r="AJ10" s="1" t="e">
        <f>(AM$3*10)+AL$3</f>
        <v>#VALUE!</v>
      </c>
      <c r="AK10" s="2">
        <f>$AM$4</f>
        <v>0</v>
      </c>
      <c r="AL10" s="1">
        <v>1324</v>
      </c>
      <c r="AM10" s="1" t="e">
        <f ca="1" t="shared" si="8"/>
        <v>#N/A</v>
      </c>
      <c r="AN10" s="5"/>
      <c r="AO10" s="1" t="e">
        <f>(AR$3*10)+AQ$3</f>
        <v>#VALUE!</v>
      </c>
      <c r="AP10" s="2">
        <f>$AR$4</f>
        <v>0</v>
      </c>
      <c r="AQ10" s="1">
        <v>1324</v>
      </c>
      <c r="AR10" s="1" t="e">
        <f ca="1" t="shared" si="0"/>
        <v>#N/A</v>
      </c>
      <c r="AT10" s="1" t="e">
        <f>(AW$3*10)+AV$3</f>
        <v>#VALUE!</v>
      </c>
      <c r="AU10" s="2">
        <f>$AW$4</f>
        <v>0</v>
      </c>
      <c r="AV10" s="1">
        <v>1324</v>
      </c>
      <c r="AW10" s="1" t="e">
        <f ca="1" t="shared" si="9"/>
        <v>#N/A</v>
      </c>
      <c r="AX10" s="5"/>
      <c r="AY10" s="1" t="e">
        <f>(BB$3*10)+BA$3</f>
        <v>#VALUE!</v>
      </c>
      <c r="AZ10" s="2">
        <f>$BB$4</f>
        <v>0</v>
      </c>
      <c r="BA10" s="1">
        <v>1324</v>
      </c>
      <c r="BB10" s="1" t="e">
        <f ca="1" t="shared" si="10"/>
        <v>#N/A</v>
      </c>
      <c r="BC10" s="5"/>
      <c r="BD10" s="1" t="e">
        <f>(BG$3*10)+BF$3</f>
        <v>#VALUE!</v>
      </c>
      <c r="BE10" s="2">
        <f>$BG$4</f>
        <v>0</v>
      </c>
      <c r="BF10" s="1">
        <v>1324</v>
      </c>
      <c r="BG10" s="1" t="e">
        <f ca="1" t="shared" si="11"/>
        <v>#N/A</v>
      </c>
      <c r="BH10" s="5"/>
      <c r="BI10" s="1" t="e">
        <f>(BL$3*10)+BK$3</f>
        <v>#VALUE!</v>
      </c>
      <c r="BJ10" s="2">
        <f>$BL$4</f>
        <v>0</v>
      </c>
      <c r="BK10" s="1">
        <v>1324</v>
      </c>
      <c r="BL10" s="1" t="e">
        <f ca="1" t="shared" si="12"/>
        <v>#N/A</v>
      </c>
    </row>
    <row r="11" spans="1:64" ht="13.5">
      <c r="A11" s="2">
        <f>($B$3*10)+$D$3</f>
        <v>23</v>
      </c>
      <c r="B11" s="2">
        <v>0</v>
      </c>
      <c r="C11" s="1">
        <v>1342</v>
      </c>
      <c r="D11" s="1">
        <f ca="1" t="shared" si="1"/>
        <v>32</v>
      </c>
      <c r="E11" s="5"/>
      <c r="F11" s="1">
        <f>(G$3*10)+I$3</f>
        <v>13</v>
      </c>
      <c r="G11" s="2">
        <v>0</v>
      </c>
      <c r="H11" s="1">
        <v>1342</v>
      </c>
      <c r="I11" s="1">
        <f ca="1" t="shared" si="2"/>
        <v>35</v>
      </c>
      <c r="J11" s="5"/>
      <c r="K11" s="1">
        <f>(L$3*10)+N$3</f>
        <v>43</v>
      </c>
      <c r="L11" s="2">
        <v>0</v>
      </c>
      <c r="M11" s="1">
        <v>1342</v>
      </c>
      <c r="N11" s="1">
        <f ca="1" t="shared" si="3"/>
        <v>42</v>
      </c>
      <c r="O11" s="5"/>
      <c r="P11" s="1">
        <f>(Q$3*10)+S$3</f>
        <v>24</v>
      </c>
      <c r="Q11" s="2">
        <v>0</v>
      </c>
      <c r="R11" s="1">
        <v>1342</v>
      </c>
      <c r="S11" s="1">
        <f ca="1" t="shared" si="4"/>
        <v>42</v>
      </c>
      <c r="T11" s="5"/>
      <c r="U11" s="1">
        <f>(V$3*10)+X$3</f>
        <v>12</v>
      </c>
      <c r="V11" s="2">
        <v>0</v>
      </c>
      <c r="W11" s="1">
        <v>1342</v>
      </c>
      <c r="X11" s="1">
        <f ca="1" t="shared" si="5"/>
        <v>40</v>
      </c>
      <c r="Y11" s="5"/>
      <c r="Z11" s="1">
        <f>(AA$3*10)+AC$3</f>
        <v>41</v>
      </c>
      <c r="AA11" s="2">
        <v>0</v>
      </c>
      <c r="AB11" s="1">
        <v>1342</v>
      </c>
      <c r="AC11" s="1">
        <f ca="1" t="shared" si="6"/>
        <v>31</v>
      </c>
      <c r="AD11" s="5"/>
      <c r="AE11" s="1" t="e">
        <f>(AF$3*10)+AH$3</f>
        <v>#VALUE!</v>
      </c>
      <c r="AF11" s="2">
        <v>0</v>
      </c>
      <c r="AG11" s="1">
        <v>1342</v>
      </c>
      <c r="AH11" s="1" t="e">
        <f ca="1" t="shared" si="7"/>
        <v>#N/A</v>
      </c>
      <c r="AI11" s="5"/>
      <c r="AJ11" s="1" t="e">
        <f>(AK$3*10)+AM$3</f>
        <v>#VALUE!</v>
      </c>
      <c r="AK11" s="2">
        <v>0</v>
      </c>
      <c r="AL11" s="1">
        <v>1342</v>
      </c>
      <c r="AM11" s="1" t="e">
        <f ca="1" t="shared" si="8"/>
        <v>#N/A</v>
      </c>
      <c r="AN11" s="5"/>
      <c r="AO11" s="1" t="e">
        <f>(AP$3*10)+AR$3</f>
        <v>#VALUE!</v>
      </c>
      <c r="AP11" s="2">
        <v>0</v>
      </c>
      <c r="AQ11" s="1">
        <v>1342</v>
      </c>
      <c r="AR11" s="1" t="e">
        <f ca="1" t="shared" si="0"/>
        <v>#N/A</v>
      </c>
      <c r="AT11" s="1" t="e">
        <f>(AU$3*10)+AW$3</f>
        <v>#VALUE!</v>
      </c>
      <c r="AU11" s="2">
        <v>0</v>
      </c>
      <c r="AV11" s="1">
        <v>1342</v>
      </c>
      <c r="AW11" s="1" t="e">
        <f ca="1" t="shared" si="9"/>
        <v>#N/A</v>
      </c>
      <c r="AX11" s="5"/>
      <c r="AY11" s="1" t="e">
        <f>(AZ$3*10)+BB$3</f>
        <v>#VALUE!</v>
      </c>
      <c r="AZ11" s="2">
        <v>0</v>
      </c>
      <c r="BA11" s="1">
        <v>1342</v>
      </c>
      <c r="BB11" s="1" t="e">
        <f ca="1" t="shared" si="10"/>
        <v>#N/A</v>
      </c>
      <c r="BC11" s="5"/>
      <c r="BD11" s="1" t="e">
        <f>(BE$3*10)+BG$3</f>
        <v>#VALUE!</v>
      </c>
      <c r="BE11" s="2">
        <v>0</v>
      </c>
      <c r="BF11" s="1">
        <v>1342</v>
      </c>
      <c r="BG11" s="1" t="e">
        <f ca="1" t="shared" si="11"/>
        <v>#N/A</v>
      </c>
      <c r="BH11" s="5"/>
      <c r="BI11" s="1" t="e">
        <f>(BJ$3*10)+BL$3</f>
        <v>#VALUE!</v>
      </c>
      <c r="BJ11" s="2">
        <v>0</v>
      </c>
      <c r="BK11" s="1">
        <v>1342</v>
      </c>
      <c r="BL11" s="1" t="e">
        <f ca="1" t="shared" si="12"/>
        <v>#N/A</v>
      </c>
    </row>
    <row r="12" spans="1:64" ht="13.5">
      <c r="A12" s="2">
        <f>($B$3*10)+$A$3</f>
        <v>21</v>
      </c>
      <c r="B12" s="2">
        <f>$B$4</f>
        <v>3</v>
      </c>
      <c r="C12" s="1">
        <v>1423</v>
      </c>
      <c r="D12" s="1">
        <f ca="1" t="shared" si="1"/>
        <v>47</v>
      </c>
      <c r="E12" s="5"/>
      <c r="F12" s="1">
        <f>(G$3*10)+F$3</f>
        <v>14</v>
      </c>
      <c r="G12" s="2">
        <f>$G$4</f>
        <v>3</v>
      </c>
      <c r="H12" s="1">
        <v>1423</v>
      </c>
      <c r="I12" s="1">
        <f ca="1" t="shared" si="2"/>
        <v>47</v>
      </c>
      <c r="J12" s="5"/>
      <c r="K12" s="1">
        <f>(L$3*10)+K$3</f>
        <v>41</v>
      </c>
      <c r="L12" s="2">
        <f>$L$4</f>
        <v>3</v>
      </c>
      <c r="M12" s="1">
        <v>1423</v>
      </c>
      <c r="N12" s="1">
        <f ca="1" t="shared" si="3"/>
        <v>50</v>
      </c>
      <c r="O12" s="5"/>
      <c r="P12" s="1">
        <f>(Q$3*10)+P$3</f>
        <v>21</v>
      </c>
      <c r="Q12" s="2">
        <f>$Q$4</f>
        <v>3</v>
      </c>
      <c r="R12" s="1">
        <v>1423</v>
      </c>
      <c r="S12" s="1">
        <f ca="1" t="shared" si="4"/>
        <v>40</v>
      </c>
      <c r="T12" s="5"/>
      <c r="U12" s="1">
        <f>(V$3*10)+U$3</f>
        <v>14</v>
      </c>
      <c r="V12" s="2">
        <f>$V$4</f>
        <v>4</v>
      </c>
      <c r="W12" s="1">
        <v>1423</v>
      </c>
      <c r="X12" s="1">
        <f ca="1" t="shared" si="5"/>
        <v>42</v>
      </c>
      <c r="Y12" s="5"/>
      <c r="Z12" s="1">
        <f>(AA$3*10)+Z$3</f>
        <v>43</v>
      </c>
      <c r="AA12" s="2">
        <f>$AA$4</f>
        <v>3</v>
      </c>
      <c r="AB12" s="1">
        <v>1423</v>
      </c>
      <c r="AC12" s="1">
        <f ca="1" t="shared" si="6"/>
        <v>23</v>
      </c>
      <c r="AD12" s="5"/>
      <c r="AE12" s="1" t="e">
        <f>(AF$3*10)+AE$3</f>
        <v>#VALUE!</v>
      </c>
      <c r="AF12" s="2">
        <f>$AF$4</f>
        <v>0</v>
      </c>
      <c r="AG12" s="1">
        <v>1423</v>
      </c>
      <c r="AH12" s="1" t="e">
        <f ca="1" t="shared" si="7"/>
        <v>#N/A</v>
      </c>
      <c r="AI12" s="5"/>
      <c r="AJ12" s="1" t="e">
        <f>(AK$3*10)+AJ$3</f>
        <v>#VALUE!</v>
      </c>
      <c r="AK12" s="2">
        <f>$AK$4</f>
        <v>0</v>
      </c>
      <c r="AL12" s="1">
        <v>1423</v>
      </c>
      <c r="AM12" s="1" t="e">
        <f ca="1" t="shared" si="8"/>
        <v>#N/A</v>
      </c>
      <c r="AN12" s="5"/>
      <c r="AO12" s="1" t="e">
        <f>(AP$3*10)+AO$3</f>
        <v>#VALUE!</v>
      </c>
      <c r="AP12" s="2">
        <f>$AP$4</f>
        <v>0</v>
      </c>
      <c r="AQ12" s="1">
        <v>1423</v>
      </c>
      <c r="AR12" s="1" t="e">
        <f ca="1" t="shared" si="0"/>
        <v>#N/A</v>
      </c>
      <c r="AT12" s="1" t="e">
        <f>(AU$3*10)+AT$3</f>
        <v>#VALUE!</v>
      </c>
      <c r="AU12" s="2">
        <f>$AU$4</f>
        <v>0</v>
      </c>
      <c r="AV12" s="1">
        <v>1423</v>
      </c>
      <c r="AW12" s="1" t="e">
        <f ca="1" t="shared" si="9"/>
        <v>#N/A</v>
      </c>
      <c r="AX12" s="5"/>
      <c r="AY12" s="1" t="e">
        <f>(AZ$3*10)+AY$3</f>
        <v>#VALUE!</v>
      </c>
      <c r="AZ12" s="2">
        <f>$AZ$4</f>
        <v>0</v>
      </c>
      <c r="BA12" s="1">
        <v>1423</v>
      </c>
      <c r="BB12" s="1" t="e">
        <f ca="1" t="shared" si="10"/>
        <v>#N/A</v>
      </c>
      <c r="BC12" s="5"/>
      <c r="BD12" s="1" t="e">
        <f>(BE$3*10)+BD$3</f>
        <v>#VALUE!</v>
      </c>
      <c r="BE12" s="2">
        <f>$BE$4</f>
        <v>0</v>
      </c>
      <c r="BF12" s="1">
        <v>1423</v>
      </c>
      <c r="BG12" s="1" t="e">
        <f ca="1" t="shared" si="11"/>
        <v>#N/A</v>
      </c>
      <c r="BH12" s="5"/>
      <c r="BI12" s="1" t="e">
        <f>(BJ$3*10)+BI$3</f>
        <v>#VALUE!</v>
      </c>
      <c r="BJ12" s="2">
        <f>$BJ$4</f>
        <v>0</v>
      </c>
      <c r="BK12" s="1">
        <v>1423</v>
      </c>
      <c r="BL12" s="1" t="e">
        <f ca="1" t="shared" si="12"/>
        <v>#N/A</v>
      </c>
    </row>
    <row r="13" spans="1:64" ht="13.5">
      <c r="A13" s="2">
        <f>($B$3*10)+$C$3</f>
        <v>24</v>
      </c>
      <c r="B13" s="2">
        <v>0</v>
      </c>
      <c r="C13" s="1">
        <v>1432</v>
      </c>
      <c r="D13" s="1">
        <f ca="1" t="shared" si="1"/>
        <v>38</v>
      </c>
      <c r="E13" s="5"/>
      <c r="F13" s="1">
        <f>(G$3*10)+H$3</f>
        <v>12</v>
      </c>
      <c r="G13" s="2">
        <v>0</v>
      </c>
      <c r="H13" s="1">
        <v>1432</v>
      </c>
      <c r="I13" s="1">
        <f ca="1" t="shared" si="2"/>
        <v>44</v>
      </c>
      <c r="J13" s="5"/>
      <c r="K13" s="1">
        <f>(L$3*10)+M$3</f>
        <v>42</v>
      </c>
      <c r="L13" s="2">
        <v>0</v>
      </c>
      <c r="M13" s="1">
        <v>1432</v>
      </c>
      <c r="N13" s="1">
        <f ca="1" t="shared" si="3"/>
        <v>47</v>
      </c>
      <c r="O13" s="5"/>
      <c r="P13" s="1">
        <f>(Q$3*10)+R$3</f>
        <v>23</v>
      </c>
      <c r="Q13" s="2">
        <v>0</v>
      </c>
      <c r="R13" s="1">
        <v>1432</v>
      </c>
      <c r="S13" s="1">
        <f ca="1" t="shared" si="4"/>
        <v>38</v>
      </c>
      <c r="T13" s="5"/>
      <c r="U13" s="1">
        <f>(V$3*10)+W$3</f>
        <v>13</v>
      </c>
      <c r="V13" s="2">
        <v>0</v>
      </c>
      <c r="W13" s="1">
        <v>1432</v>
      </c>
      <c r="X13" s="1">
        <f ca="1" t="shared" si="5"/>
        <v>46</v>
      </c>
      <c r="Y13" s="5"/>
      <c r="Z13" s="1">
        <f>(AA$3*10)+AB$3</f>
        <v>42</v>
      </c>
      <c r="AA13" s="2">
        <v>0</v>
      </c>
      <c r="AB13" s="1">
        <v>1432</v>
      </c>
      <c r="AC13" s="1">
        <f ca="1" t="shared" si="6"/>
        <v>28</v>
      </c>
      <c r="AD13" s="5"/>
      <c r="AE13" s="1" t="e">
        <f>(AF$3*10)+AG$3</f>
        <v>#VALUE!</v>
      </c>
      <c r="AF13" s="2">
        <v>0</v>
      </c>
      <c r="AG13" s="1">
        <v>1432</v>
      </c>
      <c r="AH13" s="1" t="e">
        <f ca="1" t="shared" si="7"/>
        <v>#N/A</v>
      </c>
      <c r="AI13" s="5"/>
      <c r="AJ13" s="1" t="e">
        <f>(AK$3*10)+AL$3</f>
        <v>#VALUE!</v>
      </c>
      <c r="AK13" s="2">
        <v>0</v>
      </c>
      <c r="AL13" s="1">
        <v>1432</v>
      </c>
      <c r="AM13" s="1" t="e">
        <f ca="1" t="shared" si="8"/>
        <v>#N/A</v>
      </c>
      <c r="AN13" s="5"/>
      <c r="AO13" s="1" t="e">
        <f>(AP$3*10)+AQ$3</f>
        <v>#VALUE!</v>
      </c>
      <c r="AP13" s="2">
        <v>0</v>
      </c>
      <c r="AQ13" s="1">
        <v>1432</v>
      </c>
      <c r="AR13" s="1" t="e">
        <f ca="1" t="shared" si="0"/>
        <v>#N/A</v>
      </c>
      <c r="AT13" s="1" t="e">
        <f>(AU$3*10)+AV$3</f>
        <v>#VALUE!</v>
      </c>
      <c r="AU13" s="2">
        <v>0</v>
      </c>
      <c r="AV13" s="1">
        <v>1432</v>
      </c>
      <c r="AW13" s="1" t="e">
        <f ca="1" t="shared" si="9"/>
        <v>#N/A</v>
      </c>
      <c r="AX13" s="5"/>
      <c r="AY13" s="1" t="e">
        <f>(AZ$3*10)+BA$3</f>
        <v>#VALUE!</v>
      </c>
      <c r="AZ13" s="2">
        <v>0</v>
      </c>
      <c r="BA13" s="1">
        <v>1432</v>
      </c>
      <c r="BB13" s="1" t="e">
        <f ca="1" t="shared" si="10"/>
        <v>#N/A</v>
      </c>
      <c r="BC13" s="5"/>
      <c r="BD13" s="1" t="e">
        <f>(BE$3*10)+BF$3</f>
        <v>#VALUE!</v>
      </c>
      <c r="BE13" s="2">
        <v>0</v>
      </c>
      <c r="BF13" s="1">
        <v>1432</v>
      </c>
      <c r="BG13" s="1" t="e">
        <f ca="1" t="shared" si="11"/>
        <v>#N/A</v>
      </c>
      <c r="BH13" s="5"/>
      <c r="BI13" s="1" t="e">
        <f>(BJ$3*10)+BK$3</f>
        <v>#VALUE!</v>
      </c>
      <c r="BJ13" s="2">
        <v>0</v>
      </c>
      <c r="BK13" s="1">
        <v>1432</v>
      </c>
      <c r="BL13" s="1" t="e">
        <f ca="1" t="shared" si="12"/>
        <v>#N/A</v>
      </c>
    </row>
    <row r="14" spans="1:64" ht="13.5">
      <c r="A14" s="2">
        <f>($A$3*10)+$D$3</f>
        <v>13</v>
      </c>
      <c r="B14" s="2">
        <v>0</v>
      </c>
      <c r="C14" s="1">
        <v>2134</v>
      </c>
      <c r="D14" s="1">
        <f ca="1" t="shared" si="1"/>
        <v>41</v>
      </c>
      <c r="E14" s="5"/>
      <c r="F14" s="1">
        <f>(F$3*10)+I$3</f>
        <v>43</v>
      </c>
      <c r="G14" s="2">
        <v>0</v>
      </c>
      <c r="H14" s="1">
        <v>2134</v>
      </c>
      <c r="I14" s="1">
        <f ca="1" t="shared" si="2"/>
        <v>29</v>
      </c>
      <c r="J14" s="5"/>
      <c r="K14" s="1">
        <f>(K$3*10)+N$3</f>
        <v>13</v>
      </c>
      <c r="L14" s="2">
        <v>0</v>
      </c>
      <c r="M14" s="1">
        <v>2134</v>
      </c>
      <c r="N14" s="1">
        <f ca="1" t="shared" si="3"/>
        <v>38</v>
      </c>
      <c r="O14" s="5"/>
      <c r="P14" s="1">
        <f>(P$3*10)+S$3</f>
        <v>14</v>
      </c>
      <c r="Q14" s="2">
        <v>0</v>
      </c>
      <c r="R14" s="1">
        <v>2134</v>
      </c>
      <c r="S14" s="1">
        <f ca="1" t="shared" si="4"/>
        <v>47</v>
      </c>
      <c r="T14" s="5"/>
      <c r="U14" s="1">
        <f>(U$3*10)+X$3</f>
        <v>42</v>
      </c>
      <c r="V14" s="2">
        <v>0</v>
      </c>
      <c r="W14" s="1">
        <v>2134</v>
      </c>
      <c r="X14" s="1">
        <f ca="1" t="shared" si="5"/>
        <v>20</v>
      </c>
      <c r="Y14" s="5"/>
      <c r="Z14" s="1">
        <f>(Z$3*10)+AC$3</f>
        <v>31</v>
      </c>
      <c r="AA14" s="2">
        <v>0</v>
      </c>
      <c r="AB14" s="1">
        <v>2134</v>
      </c>
      <c r="AC14" s="1">
        <f ca="1" t="shared" si="6"/>
        <v>28</v>
      </c>
      <c r="AD14" s="5"/>
      <c r="AE14" s="1" t="e">
        <f>(AE$3*10)+AH$3</f>
        <v>#VALUE!</v>
      </c>
      <c r="AF14" s="2">
        <v>0</v>
      </c>
      <c r="AG14" s="1">
        <v>2134</v>
      </c>
      <c r="AH14" s="1" t="e">
        <f ca="1" t="shared" si="7"/>
        <v>#N/A</v>
      </c>
      <c r="AI14" s="5"/>
      <c r="AJ14" s="1" t="e">
        <f>(AJ$3*10)+AM$3</f>
        <v>#VALUE!</v>
      </c>
      <c r="AK14" s="2">
        <v>0</v>
      </c>
      <c r="AL14" s="1">
        <v>2134</v>
      </c>
      <c r="AM14" s="1" t="e">
        <f ca="1" t="shared" si="8"/>
        <v>#N/A</v>
      </c>
      <c r="AN14" s="5"/>
      <c r="AO14" s="1" t="e">
        <f>(AO$3*10)+AR$3</f>
        <v>#VALUE!</v>
      </c>
      <c r="AP14" s="2">
        <v>0</v>
      </c>
      <c r="AQ14" s="1">
        <v>2134</v>
      </c>
      <c r="AR14" s="1" t="e">
        <f ca="1" t="shared" si="0"/>
        <v>#N/A</v>
      </c>
      <c r="AT14" s="1" t="e">
        <f>(AT$3*10)+AW$3</f>
        <v>#VALUE!</v>
      </c>
      <c r="AU14" s="2">
        <v>0</v>
      </c>
      <c r="AV14" s="1">
        <v>2134</v>
      </c>
      <c r="AW14" s="1" t="e">
        <f ca="1" t="shared" si="9"/>
        <v>#N/A</v>
      </c>
      <c r="AX14" s="5"/>
      <c r="AY14" s="1" t="e">
        <f>(AY$3*10)+BB$3</f>
        <v>#VALUE!</v>
      </c>
      <c r="AZ14" s="2">
        <v>0</v>
      </c>
      <c r="BA14" s="1">
        <v>2134</v>
      </c>
      <c r="BB14" s="1" t="e">
        <f ca="1" t="shared" si="10"/>
        <v>#N/A</v>
      </c>
      <c r="BC14" s="5"/>
      <c r="BD14" s="1" t="e">
        <f>(BD$3*10)+BG$3</f>
        <v>#VALUE!</v>
      </c>
      <c r="BE14" s="2">
        <v>0</v>
      </c>
      <c r="BF14" s="1">
        <v>2134</v>
      </c>
      <c r="BG14" s="1" t="e">
        <f ca="1" t="shared" si="11"/>
        <v>#N/A</v>
      </c>
      <c r="BH14" s="5"/>
      <c r="BI14" s="1" t="e">
        <f>(BI$3*10)+BL$3</f>
        <v>#VALUE!</v>
      </c>
      <c r="BJ14" s="2">
        <v>0</v>
      </c>
      <c r="BK14" s="1">
        <v>2134</v>
      </c>
      <c r="BL14" s="1" t="e">
        <f ca="1" t="shared" si="12"/>
        <v>#N/A</v>
      </c>
    </row>
    <row r="15" spans="1:64" ht="13.5">
      <c r="A15" s="2">
        <f>($A$3*10)+$B$3</f>
        <v>12</v>
      </c>
      <c r="B15" s="2">
        <v>0</v>
      </c>
      <c r="C15" s="1">
        <v>2143</v>
      </c>
      <c r="D15" s="1">
        <f ca="1" t="shared" si="1"/>
        <v>47</v>
      </c>
      <c r="E15" s="5"/>
      <c r="F15" s="1">
        <f>(F$3*10)+G$3</f>
        <v>41</v>
      </c>
      <c r="G15" s="2">
        <v>0</v>
      </c>
      <c r="H15" s="1">
        <v>2143</v>
      </c>
      <c r="I15" s="1">
        <f ca="1" t="shared" si="2"/>
        <v>38</v>
      </c>
      <c r="J15" s="5"/>
      <c r="K15" s="1">
        <f>(K$3*10)+L$3</f>
        <v>14</v>
      </c>
      <c r="L15" s="2">
        <v>0</v>
      </c>
      <c r="M15" s="1">
        <v>2143</v>
      </c>
      <c r="N15" s="1">
        <f ca="1" t="shared" si="3"/>
        <v>43</v>
      </c>
      <c r="O15" s="5"/>
      <c r="P15" s="1">
        <f>(P$3*10)+Q$3</f>
        <v>12</v>
      </c>
      <c r="Q15" s="2">
        <v>0</v>
      </c>
      <c r="R15" s="1">
        <v>2143</v>
      </c>
      <c r="S15" s="1">
        <f ca="1" t="shared" si="4"/>
        <v>43</v>
      </c>
      <c r="T15" s="5"/>
      <c r="U15" s="1">
        <f>(U$3*10)+V$3</f>
        <v>41</v>
      </c>
      <c r="V15" s="2">
        <v>0</v>
      </c>
      <c r="W15" s="1">
        <v>2143</v>
      </c>
      <c r="X15" s="1">
        <f ca="1" t="shared" si="5"/>
        <v>26</v>
      </c>
      <c r="Y15" s="5"/>
      <c r="Z15" s="1">
        <f>(Z$3*10)+AA$3</f>
        <v>34</v>
      </c>
      <c r="AA15" s="2">
        <v>0</v>
      </c>
      <c r="AB15" s="1">
        <v>2143</v>
      </c>
      <c r="AC15" s="1">
        <f ca="1" t="shared" si="6"/>
        <v>25</v>
      </c>
      <c r="AD15" s="5"/>
      <c r="AE15" s="1" t="e">
        <f>(AE$3*10)+AF$3</f>
        <v>#VALUE!</v>
      </c>
      <c r="AF15" s="2">
        <v>0</v>
      </c>
      <c r="AG15" s="1">
        <v>2143</v>
      </c>
      <c r="AH15" s="1" t="e">
        <f ca="1" t="shared" si="7"/>
        <v>#N/A</v>
      </c>
      <c r="AI15" s="5"/>
      <c r="AJ15" s="1" t="e">
        <f>(AJ$3*10)+AK$3</f>
        <v>#VALUE!</v>
      </c>
      <c r="AK15" s="2">
        <v>0</v>
      </c>
      <c r="AL15" s="1">
        <v>2143</v>
      </c>
      <c r="AM15" s="1" t="e">
        <f ca="1" t="shared" si="8"/>
        <v>#N/A</v>
      </c>
      <c r="AN15" s="5"/>
      <c r="AO15" s="1" t="e">
        <f>(AO$3*10)+AP$3</f>
        <v>#VALUE!</v>
      </c>
      <c r="AP15" s="2">
        <v>0</v>
      </c>
      <c r="AQ15" s="1">
        <v>2143</v>
      </c>
      <c r="AR15" s="1" t="e">
        <f ca="1" t="shared" si="0"/>
        <v>#N/A</v>
      </c>
      <c r="AT15" s="1" t="e">
        <f>(AT$3*10)+AU$3</f>
        <v>#VALUE!</v>
      </c>
      <c r="AU15" s="2">
        <v>0</v>
      </c>
      <c r="AV15" s="1">
        <v>2143</v>
      </c>
      <c r="AW15" s="1" t="e">
        <f ca="1" t="shared" si="9"/>
        <v>#N/A</v>
      </c>
      <c r="AX15" s="5"/>
      <c r="AY15" s="1" t="e">
        <f>(AY$3*10)+AZ$3</f>
        <v>#VALUE!</v>
      </c>
      <c r="AZ15" s="2">
        <v>0</v>
      </c>
      <c r="BA15" s="1">
        <v>2143</v>
      </c>
      <c r="BB15" s="1" t="e">
        <f ca="1" t="shared" si="10"/>
        <v>#N/A</v>
      </c>
      <c r="BC15" s="5"/>
      <c r="BD15" s="1" t="e">
        <f>(BD$3*10)+BE$3</f>
        <v>#VALUE!</v>
      </c>
      <c r="BE15" s="2">
        <v>0</v>
      </c>
      <c r="BF15" s="1">
        <v>2143</v>
      </c>
      <c r="BG15" s="1" t="e">
        <f ca="1" t="shared" si="11"/>
        <v>#N/A</v>
      </c>
      <c r="BH15" s="5"/>
      <c r="BI15" s="1" t="e">
        <f>(BI$3*10)+BJ$3</f>
        <v>#VALUE!</v>
      </c>
      <c r="BJ15" s="2">
        <v>0</v>
      </c>
      <c r="BK15" s="1">
        <v>2143</v>
      </c>
      <c r="BL15" s="1" t="e">
        <f ca="1" t="shared" si="12"/>
        <v>#N/A</v>
      </c>
    </row>
    <row r="16" spans="1:64" ht="13.5">
      <c r="A16" s="2">
        <f>($A$3*10)+$C$3</f>
        <v>14</v>
      </c>
      <c r="B16" s="2">
        <v>0</v>
      </c>
      <c r="C16" s="1">
        <v>2314</v>
      </c>
      <c r="D16" s="1">
        <f ca="1" t="shared" si="1"/>
        <v>29</v>
      </c>
      <c r="E16" s="5"/>
      <c r="F16" s="1">
        <f>(F$3*10)+H$3</f>
        <v>42</v>
      </c>
      <c r="G16" s="2">
        <v>0</v>
      </c>
      <c r="H16" s="1">
        <v>2314</v>
      </c>
      <c r="I16" s="1">
        <f ca="1" t="shared" si="2"/>
        <v>23</v>
      </c>
      <c r="J16" s="5"/>
      <c r="K16" s="1">
        <f>(K$3*10)+M$3</f>
        <v>12</v>
      </c>
      <c r="L16" s="2">
        <v>0</v>
      </c>
      <c r="M16" s="1">
        <v>2314</v>
      </c>
      <c r="N16" s="1">
        <f ca="1" t="shared" si="3"/>
        <v>30</v>
      </c>
      <c r="O16" s="5"/>
      <c r="P16" s="1">
        <f>(P$3*10)+R$3</f>
        <v>13</v>
      </c>
      <c r="Q16" s="2">
        <v>0</v>
      </c>
      <c r="R16" s="1">
        <v>2314</v>
      </c>
      <c r="S16" s="1">
        <f ca="1" t="shared" si="4"/>
        <v>42</v>
      </c>
      <c r="T16" s="5"/>
      <c r="U16" s="1">
        <f>(U$3*10)+W$3</f>
        <v>43</v>
      </c>
      <c r="V16" s="2">
        <v>0</v>
      </c>
      <c r="W16" s="1">
        <v>2314</v>
      </c>
      <c r="X16" s="1">
        <f ca="1" t="shared" si="5"/>
        <v>18</v>
      </c>
      <c r="Y16" s="5"/>
      <c r="Z16" s="1">
        <f>(Z$3*10)+AB$3</f>
        <v>32</v>
      </c>
      <c r="AA16" s="2">
        <v>0</v>
      </c>
      <c r="AB16" s="1">
        <v>2314</v>
      </c>
      <c r="AC16" s="1">
        <f ca="1" t="shared" si="6"/>
        <v>37</v>
      </c>
      <c r="AD16" s="5"/>
      <c r="AE16" s="1" t="e">
        <f>(AE$3*10)+AG$3</f>
        <v>#VALUE!</v>
      </c>
      <c r="AF16" s="2">
        <v>0</v>
      </c>
      <c r="AG16" s="1">
        <v>2314</v>
      </c>
      <c r="AH16" s="1" t="e">
        <f ca="1" t="shared" si="7"/>
        <v>#N/A</v>
      </c>
      <c r="AI16" s="5"/>
      <c r="AJ16" s="1" t="e">
        <f>(AJ$3*10)+AL$3</f>
        <v>#VALUE!</v>
      </c>
      <c r="AK16" s="2">
        <v>0</v>
      </c>
      <c r="AL16" s="1">
        <v>2314</v>
      </c>
      <c r="AM16" s="1" t="e">
        <f ca="1" t="shared" si="8"/>
        <v>#N/A</v>
      </c>
      <c r="AN16" s="5"/>
      <c r="AO16" s="1" t="e">
        <f>(AO$3*10)+AQ$3</f>
        <v>#VALUE!</v>
      </c>
      <c r="AP16" s="2">
        <v>0</v>
      </c>
      <c r="AQ16" s="1">
        <v>2314</v>
      </c>
      <c r="AR16" s="1" t="e">
        <f ca="1" t="shared" si="0"/>
        <v>#N/A</v>
      </c>
      <c r="AT16" s="1" t="e">
        <f>(AT$3*10)+AV$3</f>
        <v>#VALUE!</v>
      </c>
      <c r="AU16" s="2">
        <v>0</v>
      </c>
      <c r="AV16" s="1">
        <v>2314</v>
      </c>
      <c r="AW16" s="1" t="e">
        <f ca="1" t="shared" si="9"/>
        <v>#N/A</v>
      </c>
      <c r="AX16" s="5"/>
      <c r="AY16" s="1" t="e">
        <f>(AY$3*10)+BA$3</f>
        <v>#VALUE!</v>
      </c>
      <c r="AZ16" s="2">
        <v>0</v>
      </c>
      <c r="BA16" s="1">
        <v>2314</v>
      </c>
      <c r="BB16" s="1" t="e">
        <f ca="1" t="shared" si="10"/>
        <v>#N/A</v>
      </c>
      <c r="BC16" s="5"/>
      <c r="BD16" s="1" t="e">
        <f>(BD$3*10)+BF$3</f>
        <v>#VALUE!</v>
      </c>
      <c r="BE16" s="2">
        <v>0</v>
      </c>
      <c r="BF16" s="1">
        <v>2314</v>
      </c>
      <c r="BG16" s="1" t="e">
        <f ca="1" t="shared" si="11"/>
        <v>#N/A</v>
      </c>
      <c r="BH16" s="5"/>
      <c r="BI16" s="1" t="e">
        <f>(BI$3*10)+BK$3</f>
        <v>#VALUE!</v>
      </c>
      <c r="BJ16" s="2">
        <v>0</v>
      </c>
      <c r="BK16" s="1">
        <v>2314</v>
      </c>
      <c r="BL16" s="1" t="e">
        <f ca="1" t="shared" si="12"/>
        <v>#N/A</v>
      </c>
    </row>
    <row r="17" spans="1:64" ht="13.5">
      <c r="A17" s="2">
        <f>($C$3*10)+$D$3</f>
        <v>43</v>
      </c>
      <c r="B17" s="2">
        <v>0</v>
      </c>
      <c r="C17" s="1">
        <v>2341</v>
      </c>
      <c r="D17" s="1">
        <f ca="1" t="shared" si="1"/>
        <v>23</v>
      </c>
      <c r="E17" s="5"/>
      <c r="F17" s="1">
        <f>(H$3*10)+I$3</f>
        <v>23</v>
      </c>
      <c r="G17" s="2">
        <v>0</v>
      </c>
      <c r="H17" s="1">
        <v>2341</v>
      </c>
      <c r="I17" s="1">
        <f ca="1" t="shared" si="2"/>
        <v>26</v>
      </c>
      <c r="J17" s="5"/>
      <c r="K17" s="1">
        <f>(M$3*10)+N$3</f>
        <v>23</v>
      </c>
      <c r="L17" s="2">
        <v>0</v>
      </c>
      <c r="M17" s="1">
        <v>2341</v>
      </c>
      <c r="N17" s="1">
        <f ca="1" t="shared" si="3"/>
        <v>27</v>
      </c>
      <c r="O17" s="5"/>
      <c r="P17" s="1">
        <f>(R$3*10)+S$3</f>
        <v>34</v>
      </c>
      <c r="Q17" s="2">
        <v>0</v>
      </c>
      <c r="R17" s="1">
        <v>2341</v>
      </c>
      <c r="S17" s="1">
        <f ca="1" t="shared" si="4"/>
        <v>33</v>
      </c>
      <c r="T17" s="5"/>
      <c r="U17" s="1">
        <f>(W$3*10)+X$3</f>
        <v>32</v>
      </c>
      <c r="V17" s="2">
        <v>0</v>
      </c>
      <c r="W17" s="1">
        <v>2341</v>
      </c>
      <c r="X17" s="1">
        <f ca="1" t="shared" si="5"/>
        <v>22</v>
      </c>
      <c r="Y17" s="5"/>
      <c r="Z17" s="1">
        <f>(AB$3*10)+AC$3</f>
        <v>21</v>
      </c>
      <c r="AA17" s="2">
        <v>0</v>
      </c>
      <c r="AB17" s="1">
        <v>2341</v>
      </c>
      <c r="AC17" s="1">
        <f ca="1" t="shared" si="6"/>
        <v>43</v>
      </c>
      <c r="AD17" s="5"/>
      <c r="AE17" s="1" t="e">
        <f>(AG$3*10)+AH$3</f>
        <v>#VALUE!</v>
      </c>
      <c r="AF17" s="2">
        <v>0</v>
      </c>
      <c r="AG17" s="1">
        <v>2341</v>
      </c>
      <c r="AH17" s="1" t="e">
        <f ca="1" t="shared" si="7"/>
        <v>#N/A</v>
      </c>
      <c r="AI17" s="5"/>
      <c r="AJ17" s="1" t="e">
        <f>(AL$3*10)+AM$3</f>
        <v>#VALUE!</v>
      </c>
      <c r="AK17" s="2">
        <v>0</v>
      </c>
      <c r="AL17" s="1">
        <v>2341</v>
      </c>
      <c r="AM17" s="1" t="e">
        <f ca="1" t="shared" si="8"/>
        <v>#N/A</v>
      </c>
      <c r="AN17" s="5"/>
      <c r="AO17" s="1" t="e">
        <f>(AQ$3*10)+AR$3</f>
        <v>#VALUE!</v>
      </c>
      <c r="AP17" s="2">
        <v>0</v>
      </c>
      <c r="AQ17" s="1">
        <v>2341</v>
      </c>
      <c r="AR17" s="1" t="e">
        <f ca="1" t="shared" si="0"/>
        <v>#N/A</v>
      </c>
      <c r="AT17" s="1" t="e">
        <f>(AV$3*10)+AW$3</f>
        <v>#VALUE!</v>
      </c>
      <c r="AU17" s="2">
        <v>0</v>
      </c>
      <c r="AV17" s="1">
        <v>2341</v>
      </c>
      <c r="AW17" s="1" t="e">
        <f ca="1" t="shared" si="9"/>
        <v>#N/A</v>
      </c>
      <c r="AX17" s="5"/>
      <c r="AY17" s="1" t="e">
        <f>(BA$3*10)+BB$3</f>
        <v>#VALUE!</v>
      </c>
      <c r="AZ17" s="2">
        <v>0</v>
      </c>
      <c r="BA17" s="1">
        <v>2341</v>
      </c>
      <c r="BB17" s="1" t="e">
        <f ca="1" t="shared" si="10"/>
        <v>#N/A</v>
      </c>
      <c r="BC17" s="5"/>
      <c r="BD17" s="1" t="e">
        <f>(BF$3*10)+BG$3</f>
        <v>#VALUE!</v>
      </c>
      <c r="BE17" s="2">
        <v>0</v>
      </c>
      <c r="BF17" s="1">
        <v>2341</v>
      </c>
      <c r="BG17" s="1" t="e">
        <f ca="1" t="shared" si="11"/>
        <v>#N/A</v>
      </c>
      <c r="BH17" s="5"/>
      <c r="BI17" s="1" t="e">
        <f>(BK$3*10)+BL$3</f>
        <v>#VALUE!</v>
      </c>
      <c r="BJ17" s="2">
        <v>0</v>
      </c>
      <c r="BK17" s="1">
        <v>2341</v>
      </c>
      <c r="BL17" s="1" t="e">
        <f ca="1" t="shared" si="12"/>
        <v>#N/A</v>
      </c>
    </row>
    <row r="18" spans="1:64" ht="13.5">
      <c r="A18" s="2">
        <f>($C$3*10)+$B$3</f>
        <v>42</v>
      </c>
      <c r="B18" s="2">
        <f>$C$4</f>
        <v>3</v>
      </c>
      <c r="C18" s="1">
        <v>2413</v>
      </c>
      <c r="D18" s="1">
        <f ca="1" t="shared" si="1"/>
        <v>41</v>
      </c>
      <c r="E18" s="5"/>
      <c r="F18" s="1">
        <f>(H$3*10)+G$3</f>
        <v>21</v>
      </c>
      <c r="G18" s="2">
        <f>$H$4</f>
        <v>3</v>
      </c>
      <c r="H18" s="1">
        <v>2413</v>
      </c>
      <c r="I18" s="1">
        <f ca="1" t="shared" si="2"/>
        <v>41</v>
      </c>
      <c r="J18" s="5"/>
      <c r="K18" s="1">
        <f>(M$3*10)+L$3</f>
        <v>24</v>
      </c>
      <c r="L18" s="2">
        <f>$M$4</f>
        <v>2</v>
      </c>
      <c r="M18" s="1">
        <v>2413</v>
      </c>
      <c r="N18" s="1">
        <f ca="1" t="shared" si="3"/>
        <v>40</v>
      </c>
      <c r="O18" s="5"/>
      <c r="P18" s="1">
        <f>(R$3*10)+Q$3</f>
        <v>32</v>
      </c>
      <c r="Q18" s="2">
        <f>$R$4</f>
        <v>2</v>
      </c>
      <c r="R18" s="1">
        <v>2413</v>
      </c>
      <c r="S18" s="1">
        <f ca="1" t="shared" si="4"/>
        <v>34</v>
      </c>
      <c r="T18" s="5"/>
      <c r="U18" s="1">
        <f>(W$3*10)+V$3</f>
        <v>31</v>
      </c>
      <c r="V18" s="2">
        <f>$W$4</f>
        <v>2</v>
      </c>
      <c r="W18" s="1">
        <v>2413</v>
      </c>
      <c r="X18" s="1">
        <f ca="1" t="shared" si="5"/>
        <v>30</v>
      </c>
      <c r="Y18" s="5"/>
      <c r="Z18" s="1">
        <f>(AB$3*10)+AA$3</f>
        <v>24</v>
      </c>
      <c r="AA18" s="2">
        <f>$AB$4</f>
        <v>2</v>
      </c>
      <c r="AB18" s="1">
        <v>2413</v>
      </c>
      <c r="AC18" s="1">
        <f ca="1" t="shared" si="6"/>
        <v>31</v>
      </c>
      <c r="AD18" s="5"/>
      <c r="AE18" s="1" t="e">
        <f>(AG$3*10)+AF$3</f>
        <v>#VALUE!</v>
      </c>
      <c r="AF18" s="2">
        <f>$AG$4</f>
        <v>0</v>
      </c>
      <c r="AG18" s="1">
        <v>2413</v>
      </c>
      <c r="AH18" s="1" t="e">
        <f ca="1" t="shared" si="7"/>
        <v>#N/A</v>
      </c>
      <c r="AI18" s="5"/>
      <c r="AJ18" s="1" t="e">
        <f>(AL$3*10)+AK$3</f>
        <v>#VALUE!</v>
      </c>
      <c r="AK18" s="2">
        <f>$AL$4</f>
        <v>0</v>
      </c>
      <c r="AL18" s="1">
        <v>2413</v>
      </c>
      <c r="AM18" s="1" t="e">
        <f ca="1" t="shared" si="8"/>
        <v>#N/A</v>
      </c>
      <c r="AN18" s="5"/>
      <c r="AO18" s="1" t="e">
        <f>(AQ$3*10)+AP$3</f>
        <v>#VALUE!</v>
      </c>
      <c r="AP18" s="2">
        <f>$AQ$4</f>
        <v>0</v>
      </c>
      <c r="AQ18" s="1">
        <v>2413</v>
      </c>
      <c r="AR18" s="1" t="e">
        <f ca="1" t="shared" si="0"/>
        <v>#N/A</v>
      </c>
      <c r="AT18" s="1" t="e">
        <f>(AV$3*10)+AU$3</f>
        <v>#VALUE!</v>
      </c>
      <c r="AU18" s="2">
        <f>$AV$4</f>
        <v>0</v>
      </c>
      <c r="AV18" s="1">
        <v>2413</v>
      </c>
      <c r="AW18" s="1" t="e">
        <f ca="1" t="shared" si="9"/>
        <v>#N/A</v>
      </c>
      <c r="AX18" s="5"/>
      <c r="AY18" s="1" t="e">
        <f>(BA$3*10)+AZ$3</f>
        <v>#VALUE!</v>
      </c>
      <c r="AZ18" s="2">
        <f>$BA$4</f>
        <v>0</v>
      </c>
      <c r="BA18" s="1">
        <v>2413</v>
      </c>
      <c r="BB18" s="1" t="e">
        <f ca="1" t="shared" si="10"/>
        <v>#N/A</v>
      </c>
      <c r="BC18" s="5"/>
      <c r="BD18" s="1" t="e">
        <f>(BF$3*10)+BE$3</f>
        <v>#VALUE!</v>
      </c>
      <c r="BE18" s="2">
        <f>$BF$4</f>
        <v>0</v>
      </c>
      <c r="BF18" s="1">
        <v>2413</v>
      </c>
      <c r="BG18" s="1" t="e">
        <f ca="1" t="shared" si="11"/>
        <v>#N/A</v>
      </c>
      <c r="BH18" s="5"/>
      <c r="BI18" s="1" t="e">
        <f>(BK$3*10)+BJ$3</f>
        <v>#VALUE!</v>
      </c>
      <c r="BJ18" s="2">
        <f>$BK$4</f>
        <v>0</v>
      </c>
      <c r="BK18" s="1">
        <v>2413</v>
      </c>
      <c r="BL18" s="1" t="e">
        <f ca="1" t="shared" si="12"/>
        <v>#N/A</v>
      </c>
    </row>
    <row r="19" spans="1:64" ht="13.5">
      <c r="A19" s="2">
        <f>($C$3*10)+$A$3</f>
        <v>41</v>
      </c>
      <c r="B19" s="2">
        <f>$B$4+$C$4</f>
        <v>6</v>
      </c>
      <c r="C19" s="1">
        <v>2431</v>
      </c>
      <c r="D19" s="1">
        <f ca="1" t="shared" si="1"/>
        <v>29</v>
      </c>
      <c r="E19" s="5"/>
      <c r="F19" s="1">
        <f>($H$3*10)+$F$3</f>
        <v>24</v>
      </c>
      <c r="G19" s="2">
        <f>$G$4+$H$4</f>
        <v>6</v>
      </c>
      <c r="H19" s="1">
        <v>2431</v>
      </c>
      <c r="I19" s="1">
        <f ca="1" t="shared" si="2"/>
        <v>35</v>
      </c>
      <c r="J19" s="5"/>
      <c r="K19" s="1">
        <f>(M$3*10)+K$3</f>
        <v>21</v>
      </c>
      <c r="L19" s="2">
        <f>$L$4+$M$4</f>
        <v>5</v>
      </c>
      <c r="M19" s="1">
        <v>2431</v>
      </c>
      <c r="N19" s="1">
        <f ca="1" t="shared" si="3"/>
        <v>32</v>
      </c>
      <c r="O19" s="5"/>
      <c r="P19" s="1">
        <f>(R$3*10)+P$3</f>
        <v>31</v>
      </c>
      <c r="Q19" s="2">
        <f>$Q$4+$R$4</f>
        <v>5</v>
      </c>
      <c r="R19" s="1">
        <v>2431</v>
      </c>
      <c r="S19" s="1">
        <f ca="1" t="shared" si="4"/>
        <v>29</v>
      </c>
      <c r="T19" s="5"/>
      <c r="U19" s="1">
        <f>(W$3*10)+U$3</f>
        <v>34</v>
      </c>
      <c r="V19" s="2">
        <f>$V$4+$W$4</f>
        <v>6</v>
      </c>
      <c r="W19" s="1">
        <v>2431</v>
      </c>
      <c r="X19" s="1">
        <f ca="1" t="shared" si="5"/>
        <v>28</v>
      </c>
      <c r="Y19" s="5"/>
      <c r="Z19" s="1">
        <f>(AB$3*10)+Z$3</f>
        <v>23</v>
      </c>
      <c r="AA19" s="2">
        <f>$AA$4+$AB$4</f>
        <v>5</v>
      </c>
      <c r="AB19" s="1">
        <v>2431</v>
      </c>
      <c r="AC19" s="1">
        <f ca="1" t="shared" si="6"/>
        <v>40</v>
      </c>
      <c r="AD19" s="5"/>
      <c r="AE19" s="1" t="e">
        <f>(AG$3*10)+AE$3</f>
        <v>#VALUE!</v>
      </c>
      <c r="AF19" s="2">
        <f>$AF$4+$AG$4</f>
        <v>0</v>
      </c>
      <c r="AG19" s="1">
        <v>2431</v>
      </c>
      <c r="AH19" s="1" t="e">
        <f ca="1" t="shared" si="7"/>
        <v>#N/A</v>
      </c>
      <c r="AI19" s="5"/>
      <c r="AJ19" s="1" t="e">
        <f>(AL$3*10)+AJ$3</f>
        <v>#VALUE!</v>
      </c>
      <c r="AK19" s="2">
        <f>$AK$4+$AL$4</f>
        <v>0</v>
      </c>
      <c r="AL19" s="1">
        <v>2431</v>
      </c>
      <c r="AM19" s="1" t="e">
        <f ca="1" t="shared" si="8"/>
        <v>#N/A</v>
      </c>
      <c r="AN19" s="5"/>
      <c r="AO19" s="1" t="e">
        <f>(AQ$3*10)+AO$3</f>
        <v>#VALUE!</v>
      </c>
      <c r="AP19" s="2">
        <f>$AP$4+$AQ$4</f>
        <v>0</v>
      </c>
      <c r="AQ19" s="1">
        <v>2431</v>
      </c>
      <c r="AR19" s="1" t="e">
        <f ca="1" t="shared" si="0"/>
        <v>#N/A</v>
      </c>
      <c r="AT19" s="1" t="e">
        <f>(AV$3*10)+AT$3</f>
        <v>#VALUE!</v>
      </c>
      <c r="AU19" s="2">
        <f>$AU$4+$AV$4</f>
        <v>0</v>
      </c>
      <c r="AV19" s="1">
        <v>2431</v>
      </c>
      <c r="AW19" s="1" t="e">
        <f ca="1" t="shared" si="9"/>
        <v>#N/A</v>
      </c>
      <c r="AX19" s="5"/>
      <c r="AY19" s="1" t="e">
        <f>(BA$3*10)+AY$3</f>
        <v>#VALUE!</v>
      </c>
      <c r="AZ19" s="2">
        <f>$AZ$4+$BA$4</f>
        <v>0</v>
      </c>
      <c r="BA19" s="1">
        <v>2431</v>
      </c>
      <c r="BB19" s="1" t="e">
        <f ca="1" t="shared" si="10"/>
        <v>#N/A</v>
      </c>
      <c r="BC19" s="5"/>
      <c r="BD19" s="1" t="e">
        <f>(BF$3*10)+BD$3</f>
        <v>#VALUE!</v>
      </c>
      <c r="BE19" s="2">
        <f>$BE$4+$BF$4</f>
        <v>0</v>
      </c>
      <c r="BF19" s="1">
        <v>2431</v>
      </c>
      <c r="BG19" s="1" t="e">
        <f ca="1" t="shared" si="11"/>
        <v>#N/A</v>
      </c>
      <c r="BH19" s="5"/>
      <c r="BI19" s="1" t="e">
        <f>(BK$3*10)+BI$3</f>
        <v>#VALUE!</v>
      </c>
      <c r="BJ19" s="2">
        <f>$BJ$4+$BK$4</f>
        <v>0</v>
      </c>
      <c r="BK19" s="1">
        <v>2431</v>
      </c>
      <c r="BL19" s="1" t="e">
        <f ca="1" t="shared" si="12"/>
        <v>#N/A</v>
      </c>
    </row>
    <row r="20" spans="1:64" ht="13.5">
      <c r="A20" s="1"/>
      <c r="B20" s="1"/>
      <c r="C20" s="1">
        <v>3124</v>
      </c>
      <c r="D20" s="1">
        <f ca="1" t="shared" si="1"/>
        <v>23</v>
      </c>
      <c r="E20" s="5"/>
      <c r="F20" s="1"/>
      <c r="G20" s="1"/>
      <c r="H20" s="1">
        <v>3124</v>
      </c>
      <c r="I20" s="1">
        <f ca="1" t="shared" si="2"/>
        <v>23</v>
      </c>
      <c r="J20" s="5"/>
      <c r="K20" s="1"/>
      <c r="L20" s="1"/>
      <c r="M20" s="1">
        <v>3124</v>
      </c>
      <c r="N20" s="1">
        <f ca="1" t="shared" si="3"/>
        <v>32</v>
      </c>
      <c r="O20" s="5"/>
      <c r="P20" s="1"/>
      <c r="Q20" s="1"/>
      <c r="R20" s="1">
        <v>3124</v>
      </c>
      <c r="S20" s="1">
        <f ca="1" t="shared" si="4"/>
        <v>43</v>
      </c>
      <c r="T20" s="5"/>
      <c r="U20" s="1"/>
      <c r="V20" s="1"/>
      <c r="W20" s="1">
        <v>3124</v>
      </c>
      <c r="X20" s="1">
        <f ca="1" t="shared" si="5"/>
        <v>28</v>
      </c>
      <c r="Y20" s="5"/>
      <c r="Z20" s="1"/>
      <c r="AA20" s="1"/>
      <c r="AB20" s="1">
        <v>3124</v>
      </c>
      <c r="AC20" s="1">
        <f ca="1" t="shared" si="6"/>
        <v>38</v>
      </c>
      <c r="AD20" s="5"/>
      <c r="AE20" s="1"/>
      <c r="AF20" s="1"/>
      <c r="AG20" s="1">
        <v>3124</v>
      </c>
      <c r="AH20" s="1" t="e">
        <f ca="1" t="shared" si="7"/>
        <v>#N/A</v>
      </c>
      <c r="AI20" s="5"/>
      <c r="AJ20" s="1"/>
      <c r="AK20" s="1"/>
      <c r="AL20" s="1">
        <v>3124</v>
      </c>
      <c r="AM20" s="1" t="e">
        <f ca="1" t="shared" si="8"/>
        <v>#N/A</v>
      </c>
      <c r="AN20" s="5"/>
      <c r="AO20" s="1"/>
      <c r="AP20" s="1"/>
      <c r="AQ20" s="1">
        <v>3124</v>
      </c>
      <c r="AR20" s="1" t="e">
        <f ca="1" t="shared" si="0"/>
        <v>#N/A</v>
      </c>
      <c r="AT20" s="1"/>
      <c r="AU20" s="1"/>
      <c r="AV20" s="1">
        <v>3124</v>
      </c>
      <c r="AW20" s="1" t="e">
        <f ca="1" t="shared" si="9"/>
        <v>#N/A</v>
      </c>
      <c r="AX20" s="5"/>
      <c r="AY20" s="1"/>
      <c r="AZ20" s="1"/>
      <c r="BA20" s="1">
        <v>3124</v>
      </c>
      <c r="BB20" s="1" t="e">
        <f ca="1" t="shared" si="10"/>
        <v>#N/A</v>
      </c>
      <c r="BC20" s="5"/>
      <c r="BD20" s="1"/>
      <c r="BE20" s="1"/>
      <c r="BF20" s="1">
        <v>3124</v>
      </c>
      <c r="BG20" s="1" t="e">
        <f ca="1" t="shared" si="11"/>
        <v>#N/A</v>
      </c>
      <c r="BH20" s="5"/>
      <c r="BI20" s="1"/>
      <c r="BJ20" s="1"/>
      <c r="BK20" s="1">
        <v>3124</v>
      </c>
      <c r="BL20" s="1" t="e">
        <f ca="1" t="shared" si="12"/>
        <v>#N/A</v>
      </c>
    </row>
    <row r="21" spans="1:64" ht="13.5">
      <c r="A21" s="1"/>
      <c r="B21" s="1"/>
      <c r="C21" s="1">
        <v>3142</v>
      </c>
      <c r="D21" s="1">
        <f ca="1" t="shared" si="1"/>
        <v>20</v>
      </c>
      <c r="E21" s="5"/>
      <c r="F21" s="1"/>
      <c r="G21" s="1"/>
      <c r="H21" s="1">
        <v>3142</v>
      </c>
      <c r="I21" s="1">
        <f ca="1" t="shared" si="2"/>
        <v>29</v>
      </c>
      <c r="J21" s="5"/>
      <c r="K21" s="1"/>
      <c r="L21" s="1"/>
      <c r="M21" s="1">
        <v>3142</v>
      </c>
      <c r="N21" s="1">
        <f ca="1" t="shared" si="3"/>
        <v>34</v>
      </c>
      <c r="O21" s="5"/>
      <c r="P21" s="1"/>
      <c r="Q21" s="1"/>
      <c r="R21" s="1">
        <v>3142</v>
      </c>
      <c r="S21" s="1">
        <f ca="1" t="shared" si="4"/>
        <v>37</v>
      </c>
      <c r="T21" s="5"/>
      <c r="U21" s="1"/>
      <c r="V21" s="1"/>
      <c r="W21" s="1">
        <v>3142</v>
      </c>
      <c r="X21" s="1">
        <f ca="1" t="shared" si="5"/>
        <v>38</v>
      </c>
      <c r="Y21" s="5"/>
      <c r="Z21" s="1"/>
      <c r="AA21" s="1"/>
      <c r="AB21" s="1">
        <v>3142</v>
      </c>
      <c r="AC21" s="1">
        <f ca="1" t="shared" si="6"/>
        <v>40</v>
      </c>
      <c r="AD21" s="5"/>
      <c r="AE21" s="1"/>
      <c r="AF21" s="1"/>
      <c r="AG21" s="1">
        <v>3142</v>
      </c>
      <c r="AH21" s="1" t="e">
        <f ca="1" t="shared" si="7"/>
        <v>#N/A</v>
      </c>
      <c r="AI21" s="5"/>
      <c r="AJ21" s="1"/>
      <c r="AK21" s="1"/>
      <c r="AL21" s="1">
        <v>3142</v>
      </c>
      <c r="AM21" s="1" t="e">
        <f ca="1" t="shared" si="8"/>
        <v>#N/A</v>
      </c>
      <c r="AN21" s="5"/>
      <c r="AO21" s="1"/>
      <c r="AP21" s="1"/>
      <c r="AQ21" s="1">
        <v>3142</v>
      </c>
      <c r="AR21" s="1" t="e">
        <f ca="1" t="shared" si="0"/>
        <v>#N/A</v>
      </c>
      <c r="AT21" s="1"/>
      <c r="AU21" s="1"/>
      <c r="AV21" s="1">
        <v>3142</v>
      </c>
      <c r="AW21" s="1" t="e">
        <f ca="1" t="shared" si="9"/>
        <v>#N/A</v>
      </c>
      <c r="AX21" s="5"/>
      <c r="AY21" s="1"/>
      <c r="AZ21" s="1"/>
      <c r="BA21" s="1">
        <v>3142</v>
      </c>
      <c r="BB21" s="1" t="e">
        <f ca="1" t="shared" si="10"/>
        <v>#N/A</v>
      </c>
      <c r="BC21" s="5"/>
      <c r="BD21" s="1"/>
      <c r="BE21" s="1"/>
      <c r="BF21" s="1">
        <v>3142</v>
      </c>
      <c r="BG21" s="1" t="e">
        <f ca="1" t="shared" si="11"/>
        <v>#N/A</v>
      </c>
      <c r="BH21" s="5"/>
      <c r="BI21" s="1"/>
      <c r="BJ21" s="1"/>
      <c r="BK21" s="1">
        <v>3142</v>
      </c>
      <c r="BL21" s="1" t="e">
        <f ca="1" t="shared" si="12"/>
        <v>#N/A</v>
      </c>
    </row>
    <row r="22" spans="1:64" ht="13.5">
      <c r="A22" s="8"/>
      <c r="B22" s="1"/>
      <c r="C22" s="1">
        <v>3214</v>
      </c>
      <c r="D22" s="1">
        <f ca="1" t="shared" si="1"/>
        <v>20</v>
      </c>
      <c r="E22" s="5"/>
      <c r="F22" s="8"/>
      <c r="G22" s="1"/>
      <c r="H22" s="1">
        <v>3214</v>
      </c>
      <c r="I22" s="1">
        <f ca="1" t="shared" si="2"/>
        <v>20</v>
      </c>
      <c r="J22" s="5"/>
      <c r="K22" s="8"/>
      <c r="L22" s="1"/>
      <c r="M22" s="1">
        <v>3214</v>
      </c>
      <c r="N22" s="1">
        <f ca="1" t="shared" si="3"/>
        <v>27</v>
      </c>
      <c r="O22" s="5"/>
      <c r="P22" s="5"/>
      <c r="Q22" s="5"/>
      <c r="R22" s="1">
        <v>3214</v>
      </c>
      <c r="S22" s="1">
        <f ca="1" t="shared" si="4"/>
        <v>40</v>
      </c>
      <c r="T22" s="5"/>
      <c r="U22" s="5"/>
      <c r="V22" s="5"/>
      <c r="W22" s="1">
        <v>3214</v>
      </c>
      <c r="X22" s="1">
        <f ca="1" t="shared" si="5"/>
        <v>22</v>
      </c>
      <c r="Y22" s="5"/>
      <c r="Z22" s="5"/>
      <c r="AA22" s="5"/>
      <c r="AB22" s="1">
        <v>3214</v>
      </c>
      <c r="AC22" s="1">
        <f ca="1" t="shared" si="6"/>
        <v>42</v>
      </c>
      <c r="AD22" s="5"/>
      <c r="AE22" s="5"/>
      <c r="AF22" s="5"/>
      <c r="AG22" s="1">
        <v>3214</v>
      </c>
      <c r="AH22" s="1" t="e">
        <f ca="1" t="shared" si="7"/>
        <v>#N/A</v>
      </c>
      <c r="AI22" s="5"/>
      <c r="AJ22" s="5"/>
      <c r="AK22" s="5"/>
      <c r="AL22" s="1">
        <v>3214</v>
      </c>
      <c r="AM22" s="1" t="e">
        <f ca="1" t="shared" si="8"/>
        <v>#N/A</v>
      </c>
      <c r="AN22" s="5"/>
      <c r="AQ22" s="1">
        <v>3214</v>
      </c>
      <c r="AR22" s="1" t="e">
        <f ca="1" t="shared" si="0"/>
        <v>#N/A</v>
      </c>
      <c r="AT22" s="5"/>
      <c r="AU22" s="5"/>
      <c r="AV22" s="1">
        <v>3214</v>
      </c>
      <c r="AW22" s="1" t="e">
        <f ca="1" t="shared" si="9"/>
        <v>#N/A</v>
      </c>
      <c r="AX22" s="5"/>
      <c r="AY22" s="5"/>
      <c r="AZ22" s="5"/>
      <c r="BA22" s="1">
        <v>3214</v>
      </c>
      <c r="BB22" s="1" t="e">
        <f ca="1" t="shared" si="10"/>
        <v>#N/A</v>
      </c>
      <c r="BC22" s="5"/>
      <c r="BD22" s="5"/>
      <c r="BE22" s="5"/>
      <c r="BF22" s="1">
        <v>3214</v>
      </c>
      <c r="BG22" s="1" t="e">
        <f ca="1" t="shared" si="11"/>
        <v>#N/A</v>
      </c>
      <c r="BH22" s="5"/>
      <c r="BI22" s="5"/>
      <c r="BJ22" s="5"/>
      <c r="BK22" s="1">
        <v>3214</v>
      </c>
      <c r="BL22" s="1" t="e">
        <f ca="1" t="shared" si="12"/>
        <v>#N/A</v>
      </c>
    </row>
    <row r="23" spans="1:64" ht="13.5">
      <c r="A23" s="1"/>
      <c r="B23" s="1"/>
      <c r="C23" s="1">
        <v>3241</v>
      </c>
      <c r="D23" s="1">
        <f ca="1" t="shared" si="1"/>
        <v>14</v>
      </c>
      <c r="E23" s="5"/>
      <c r="F23" s="1"/>
      <c r="G23" s="1"/>
      <c r="H23" s="1">
        <v>3241</v>
      </c>
      <c r="I23" s="1">
        <f ca="1" t="shared" si="2"/>
        <v>23</v>
      </c>
      <c r="J23" s="5"/>
      <c r="K23" s="1"/>
      <c r="L23" s="1"/>
      <c r="M23" s="1">
        <v>3241</v>
      </c>
      <c r="N23" s="1">
        <f ca="1" t="shared" si="3"/>
        <v>24</v>
      </c>
      <c r="O23" s="5"/>
      <c r="P23" s="5"/>
      <c r="Q23" s="5"/>
      <c r="R23" s="1">
        <v>3241</v>
      </c>
      <c r="S23" s="1">
        <f ca="1" t="shared" si="4"/>
        <v>31</v>
      </c>
      <c r="T23" s="5"/>
      <c r="U23" s="5"/>
      <c r="V23" s="5"/>
      <c r="W23" s="1">
        <v>3241</v>
      </c>
      <c r="X23" s="1">
        <f ca="1" t="shared" si="5"/>
        <v>26</v>
      </c>
      <c r="Y23" s="5"/>
      <c r="Z23" s="5"/>
      <c r="AA23" s="5"/>
      <c r="AB23" s="1">
        <v>3241</v>
      </c>
      <c r="AC23" s="1">
        <f ca="1" t="shared" si="6"/>
        <v>48</v>
      </c>
      <c r="AD23" s="5"/>
      <c r="AE23" s="5"/>
      <c r="AF23" s="5"/>
      <c r="AG23" s="1">
        <v>3241</v>
      </c>
      <c r="AH23" s="1" t="e">
        <f ca="1" t="shared" si="7"/>
        <v>#N/A</v>
      </c>
      <c r="AI23" s="5"/>
      <c r="AJ23" s="5"/>
      <c r="AK23" s="5"/>
      <c r="AL23" s="1">
        <v>3241</v>
      </c>
      <c r="AM23" s="1" t="e">
        <f ca="1" t="shared" si="8"/>
        <v>#N/A</v>
      </c>
      <c r="AN23" s="5"/>
      <c r="AQ23" s="1">
        <v>3241</v>
      </c>
      <c r="AR23" s="1" t="e">
        <f ca="1" t="shared" si="0"/>
        <v>#N/A</v>
      </c>
      <c r="AT23" s="5"/>
      <c r="AU23" s="5"/>
      <c r="AV23" s="1">
        <v>3241</v>
      </c>
      <c r="AW23" s="1" t="e">
        <f ca="1" t="shared" si="9"/>
        <v>#N/A</v>
      </c>
      <c r="AX23" s="5"/>
      <c r="AY23" s="5"/>
      <c r="AZ23" s="5"/>
      <c r="BA23" s="1">
        <v>3241</v>
      </c>
      <c r="BB23" s="1" t="e">
        <f ca="1" t="shared" si="10"/>
        <v>#N/A</v>
      </c>
      <c r="BC23" s="5"/>
      <c r="BD23" s="5"/>
      <c r="BE23" s="5"/>
      <c r="BF23" s="1">
        <v>3241</v>
      </c>
      <c r="BG23" s="1" t="e">
        <f ca="1" t="shared" si="11"/>
        <v>#N/A</v>
      </c>
      <c r="BH23" s="5"/>
      <c r="BI23" s="5"/>
      <c r="BJ23" s="5"/>
      <c r="BK23" s="1">
        <v>3241</v>
      </c>
      <c r="BL23" s="1" t="e">
        <f ca="1" t="shared" si="12"/>
        <v>#N/A</v>
      </c>
    </row>
    <row r="24" spans="1:64" ht="13.5">
      <c r="A24" s="1"/>
      <c r="B24" s="1"/>
      <c r="C24" s="1">
        <v>3412</v>
      </c>
      <c r="D24" s="1">
        <f ca="1" t="shared" si="1"/>
        <v>14</v>
      </c>
      <c r="E24" s="5"/>
      <c r="F24" s="1"/>
      <c r="G24" s="1"/>
      <c r="H24" s="1">
        <v>3412</v>
      </c>
      <c r="I24" s="1">
        <f ca="1" t="shared" si="2"/>
        <v>32</v>
      </c>
      <c r="J24" s="5"/>
      <c r="K24" s="1"/>
      <c r="L24" s="1"/>
      <c r="M24" s="1">
        <v>3412</v>
      </c>
      <c r="N24" s="1">
        <f ca="1" t="shared" si="3"/>
        <v>31</v>
      </c>
      <c r="O24" s="5"/>
      <c r="P24" s="5"/>
      <c r="Q24" s="5"/>
      <c r="R24" s="1">
        <v>3412</v>
      </c>
      <c r="S24" s="1">
        <f ca="1" t="shared" si="4"/>
        <v>28</v>
      </c>
      <c r="T24" s="5"/>
      <c r="U24" s="5"/>
      <c r="V24" s="5"/>
      <c r="W24" s="1">
        <v>3412</v>
      </c>
      <c r="X24" s="1">
        <f ca="1" t="shared" si="5"/>
        <v>42</v>
      </c>
      <c r="Y24" s="5"/>
      <c r="Z24" s="5"/>
      <c r="AA24" s="5"/>
      <c r="AB24" s="1">
        <v>3412</v>
      </c>
      <c r="AC24" s="1">
        <f ca="1" t="shared" si="6"/>
        <v>46</v>
      </c>
      <c r="AD24" s="5"/>
      <c r="AE24" s="5"/>
      <c r="AF24" s="5"/>
      <c r="AG24" s="1">
        <v>3412</v>
      </c>
      <c r="AH24" s="1" t="e">
        <f ca="1" t="shared" si="7"/>
        <v>#N/A</v>
      </c>
      <c r="AI24" s="5"/>
      <c r="AJ24" s="5"/>
      <c r="AK24" s="5"/>
      <c r="AL24" s="1">
        <v>3412</v>
      </c>
      <c r="AM24" s="1" t="e">
        <f ca="1" t="shared" si="8"/>
        <v>#N/A</v>
      </c>
      <c r="AN24" s="5"/>
      <c r="AQ24" s="1">
        <v>3412</v>
      </c>
      <c r="AR24" s="1" t="e">
        <f ca="1" t="shared" si="0"/>
        <v>#N/A</v>
      </c>
      <c r="AT24" s="5"/>
      <c r="AU24" s="5"/>
      <c r="AV24" s="1">
        <v>3412</v>
      </c>
      <c r="AW24" s="1" t="e">
        <f ca="1" t="shared" si="9"/>
        <v>#N/A</v>
      </c>
      <c r="AX24" s="5"/>
      <c r="AY24" s="5"/>
      <c r="AZ24" s="5"/>
      <c r="BA24" s="1">
        <v>3412</v>
      </c>
      <c r="BB24" s="1" t="e">
        <f ca="1" t="shared" si="10"/>
        <v>#N/A</v>
      </c>
      <c r="BC24" s="5"/>
      <c r="BD24" s="5"/>
      <c r="BE24" s="5"/>
      <c r="BF24" s="1">
        <v>3412</v>
      </c>
      <c r="BG24" s="1" t="e">
        <f ca="1" t="shared" si="11"/>
        <v>#N/A</v>
      </c>
      <c r="BH24" s="5"/>
      <c r="BI24" s="5"/>
      <c r="BJ24" s="5"/>
      <c r="BK24" s="1">
        <v>3412</v>
      </c>
      <c r="BL24" s="1" t="e">
        <f ca="1" t="shared" si="12"/>
        <v>#N/A</v>
      </c>
    </row>
    <row r="25" spans="1:64" ht="13.5">
      <c r="A25" s="1"/>
      <c r="B25" s="1"/>
      <c r="C25" s="1">
        <v>3421</v>
      </c>
      <c r="D25" s="1">
        <f ca="1" t="shared" si="1"/>
        <v>11</v>
      </c>
      <c r="E25" s="5"/>
      <c r="F25" s="1"/>
      <c r="G25" s="1"/>
      <c r="H25" s="1">
        <v>3421</v>
      </c>
      <c r="I25" s="1">
        <f ca="1" t="shared" si="2"/>
        <v>29</v>
      </c>
      <c r="J25" s="5"/>
      <c r="K25" s="1"/>
      <c r="L25" s="1"/>
      <c r="M25" s="1">
        <v>3421</v>
      </c>
      <c r="N25" s="1">
        <f ca="1" t="shared" si="3"/>
        <v>26</v>
      </c>
      <c r="O25" s="5"/>
      <c r="P25" s="5"/>
      <c r="Q25" s="5"/>
      <c r="R25" s="1">
        <v>3421</v>
      </c>
      <c r="S25" s="1">
        <f ca="1" t="shared" si="4"/>
        <v>25</v>
      </c>
      <c r="T25" s="5"/>
      <c r="U25" s="5"/>
      <c r="V25" s="5"/>
      <c r="W25" s="1">
        <v>3421</v>
      </c>
      <c r="X25" s="1">
        <f ca="1" t="shared" si="5"/>
        <v>36</v>
      </c>
      <c r="Y25" s="5"/>
      <c r="Z25" s="5"/>
      <c r="AA25" s="5"/>
      <c r="AB25" s="1">
        <v>3421</v>
      </c>
      <c r="AC25" s="1">
        <f ca="1" t="shared" si="6"/>
        <v>50</v>
      </c>
      <c r="AD25" s="5"/>
      <c r="AE25" s="5"/>
      <c r="AF25" s="5"/>
      <c r="AG25" s="1">
        <v>3421</v>
      </c>
      <c r="AH25" s="1" t="e">
        <f ca="1" t="shared" si="7"/>
        <v>#N/A</v>
      </c>
      <c r="AI25" s="5"/>
      <c r="AJ25" s="5"/>
      <c r="AK25" s="5"/>
      <c r="AL25" s="1">
        <v>3421</v>
      </c>
      <c r="AM25" s="1" t="e">
        <f ca="1" t="shared" si="8"/>
        <v>#N/A</v>
      </c>
      <c r="AN25" s="5"/>
      <c r="AQ25" s="1">
        <v>3421</v>
      </c>
      <c r="AR25" s="1" t="e">
        <f ca="1" t="shared" si="0"/>
        <v>#N/A</v>
      </c>
      <c r="AT25" s="5"/>
      <c r="AU25" s="5"/>
      <c r="AV25" s="1">
        <v>3421</v>
      </c>
      <c r="AW25" s="1" t="e">
        <f ca="1" t="shared" si="9"/>
        <v>#N/A</v>
      </c>
      <c r="AX25" s="5"/>
      <c r="AY25" s="5"/>
      <c r="AZ25" s="5"/>
      <c r="BA25" s="1">
        <v>3421</v>
      </c>
      <c r="BB25" s="1" t="e">
        <f ca="1" t="shared" si="10"/>
        <v>#N/A</v>
      </c>
      <c r="BC25" s="5"/>
      <c r="BD25" s="5"/>
      <c r="BE25" s="5"/>
      <c r="BF25" s="1">
        <v>3421</v>
      </c>
      <c r="BG25" s="1" t="e">
        <f ca="1" t="shared" si="11"/>
        <v>#N/A</v>
      </c>
      <c r="BH25" s="5"/>
      <c r="BI25" s="5"/>
      <c r="BJ25" s="5"/>
      <c r="BK25" s="1">
        <v>3421</v>
      </c>
      <c r="BL25" s="1" t="e">
        <f ca="1" t="shared" si="12"/>
        <v>#N/A</v>
      </c>
    </row>
    <row r="26" spans="1:64" ht="13.5">
      <c r="A26" s="1"/>
      <c r="B26" s="1"/>
      <c r="C26" s="1">
        <v>4123</v>
      </c>
      <c r="D26" s="1">
        <f ca="1" t="shared" si="1"/>
        <v>41</v>
      </c>
      <c r="E26" s="5"/>
      <c r="F26" s="1"/>
      <c r="G26" s="1"/>
      <c r="H26" s="1">
        <v>4123</v>
      </c>
      <c r="I26" s="1">
        <f ca="1" t="shared" si="2"/>
        <v>50</v>
      </c>
      <c r="J26" s="5"/>
      <c r="K26" s="1"/>
      <c r="L26" s="1"/>
      <c r="M26" s="1">
        <v>4123</v>
      </c>
      <c r="N26" s="1">
        <f ca="1" t="shared" si="3"/>
        <v>47</v>
      </c>
      <c r="O26" s="5"/>
      <c r="P26" s="1"/>
      <c r="Q26" s="1"/>
      <c r="R26" s="1">
        <v>4123</v>
      </c>
      <c r="S26" s="1">
        <f ca="1" t="shared" si="4"/>
        <v>31</v>
      </c>
      <c r="T26" s="5"/>
      <c r="U26" s="1"/>
      <c r="V26" s="1"/>
      <c r="W26" s="1">
        <v>4123</v>
      </c>
      <c r="X26" s="1">
        <f ca="1" t="shared" si="5"/>
        <v>46</v>
      </c>
      <c r="Y26" s="5"/>
      <c r="Z26" s="1"/>
      <c r="AA26" s="1"/>
      <c r="AB26" s="1">
        <v>4123</v>
      </c>
      <c r="AC26" s="1">
        <f ca="1" t="shared" si="6"/>
        <v>29</v>
      </c>
      <c r="AD26" s="5"/>
      <c r="AE26" s="1"/>
      <c r="AF26" s="1"/>
      <c r="AG26" s="1">
        <v>4123</v>
      </c>
      <c r="AH26" s="1" t="e">
        <f ca="1" t="shared" si="7"/>
        <v>#N/A</v>
      </c>
      <c r="AI26" s="5"/>
      <c r="AJ26" s="1"/>
      <c r="AK26" s="1"/>
      <c r="AL26" s="1">
        <v>4123</v>
      </c>
      <c r="AM26" s="1" t="e">
        <f ca="1" t="shared" si="8"/>
        <v>#N/A</v>
      </c>
      <c r="AN26" s="5"/>
      <c r="AO26" s="1"/>
      <c r="AP26" s="1"/>
      <c r="AQ26" s="1">
        <v>4123</v>
      </c>
      <c r="AR26" s="1" t="e">
        <f ca="1" t="shared" si="0"/>
        <v>#N/A</v>
      </c>
      <c r="AT26" s="1"/>
      <c r="AU26" s="1"/>
      <c r="AV26" s="1">
        <v>4123</v>
      </c>
      <c r="AW26" s="1" t="e">
        <f ca="1" t="shared" si="9"/>
        <v>#N/A</v>
      </c>
      <c r="AX26" s="5"/>
      <c r="AY26" s="1"/>
      <c r="AZ26" s="1"/>
      <c r="BA26" s="1">
        <v>4123</v>
      </c>
      <c r="BB26" s="1" t="e">
        <f ca="1" t="shared" si="10"/>
        <v>#N/A</v>
      </c>
      <c r="BC26" s="5"/>
      <c r="BD26" s="1"/>
      <c r="BE26" s="1"/>
      <c r="BF26" s="1">
        <v>4123</v>
      </c>
      <c r="BG26" s="1" t="e">
        <f ca="1" t="shared" si="11"/>
        <v>#N/A</v>
      </c>
      <c r="BH26" s="5"/>
      <c r="BI26" s="1"/>
      <c r="BJ26" s="1"/>
      <c r="BK26" s="1">
        <v>4123</v>
      </c>
      <c r="BL26" s="1" t="e">
        <f ca="1" t="shared" si="12"/>
        <v>#N/A</v>
      </c>
    </row>
    <row r="27" spans="1:64" ht="13.5">
      <c r="A27" s="1"/>
      <c r="B27" s="1"/>
      <c r="C27" s="1">
        <v>4132</v>
      </c>
      <c r="D27" s="1">
        <f ca="1" t="shared" si="1"/>
        <v>32</v>
      </c>
      <c r="E27" s="5"/>
      <c r="F27" s="1"/>
      <c r="G27" s="1"/>
      <c r="H27" s="1">
        <v>4132</v>
      </c>
      <c r="I27" s="1">
        <f ca="1" t="shared" si="2"/>
        <v>47</v>
      </c>
      <c r="J27" s="5"/>
      <c r="K27" s="1"/>
      <c r="L27" s="1"/>
      <c r="M27" s="1">
        <v>4132</v>
      </c>
      <c r="N27" s="1">
        <f ca="1" t="shared" si="3"/>
        <v>44</v>
      </c>
      <c r="O27" s="5"/>
      <c r="P27" s="1"/>
      <c r="Q27" s="1"/>
      <c r="R27" s="1">
        <v>4132</v>
      </c>
      <c r="S27" s="1">
        <f ca="1" t="shared" si="4"/>
        <v>29</v>
      </c>
      <c r="T27" s="5"/>
      <c r="U27" s="1"/>
      <c r="V27" s="1"/>
      <c r="W27" s="1">
        <v>4132</v>
      </c>
      <c r="X27" s="1">
        <f ca="1" t="shared" si="5"/>
        <v>50</v>
      </c>
      <c r="Y27" s="5"/>
      <c r="Z27" s="1"/>
      <c r="AA27" s="1"/>
      <c r="AB27" s="1">
        <v>4132</v>
      </c>
      <c r="AC27" s="1">
        <f ca="1" t="shared" si="6"/>
        <v>34</v>
      </c>
      <c r="AD27" s="5"/>
      <c r="AE27" s="1"/>
      <c r="AF27" s="1"/>
      <c r="AG27" s="1">
        <v>4132</v>
      </c>
      <c r="AH27" s="1" t="e">
        <f ca="1" t="shared" si="7"/>
        <v>#N/A</v>
      </c>
      <c r="AI27" s="5"/>
      <c r="AJ27" s="1"/>
      <c r="AK27" s="1"/>
      <c r="AL27" s="1">
        <v>4132</v>
      </c>
      <c r="AM27" s="1" t="e">
        <f ca="1" t="shared" si="8"/>
        <v>#N/A</v>
      </c>
      <c r="AN27" s="5"/>
      <c r="AO27" s="1"/>
      <c r="AP27" s="1"/>
      <c r="AQ27" s="1">
        <v>4132</v>
      </c>
      <c r="AR27" s="1" t="e">
        <f ca="1" t="shared" si="0"/>
        <v>#N/A</v>
      </c>
      <c r="AT27" s="1"/>
      <c r="AU27" s="1"/>
      <c r="AV27" s="1">
        <v>4132</v>
      </c>
      <c r="AW27" s="1" t="e">
        <f ca="1" t="shared" si="9"/>
        <v>#N/A</v>
      </c>
      <c r="AX27" s="5"/>
      <c r="AY27" s="1"/>
      <c r="AZ27" s="1"/>
      <c r="BA27" s="1">
        <v>4132</v>
      </c>
      <c r="BB27" s="1" t="e">
        <f ca="1" t="shared" si="10"/>
        <v>#N/A</v>
      </c>
      <c r="BC27" s="5"/>
      <c r="BD27" s="1"/>
      <c r="BE27" s="1"/>
      <c r="BF27" s="1">
        <v>4132</v>
      </c>
      <c r="BG27" s="1" t="e">
        <f ca="1" t="shared" si="11"/>
        <v>#N/A</v>
      </c>
      <c r="BH27" s="5"/>
      <c r="BI27" s="1"/>
      <c r="BJ27" s="1"/>
      <c r="BK27" s="1">
        <v>4132</v>
      </c>
      <c r="BL27" s="1" t="e">
        <f ca="1" t="shared" si="12"/>
        <v>#N/A</v>
      </c>
    </row>
    <row r="28" spans="1:64" ht="13.5">
      <c r="A28" s="1"/>
      <c r="B28" s="1"/>
      <c r="C28" s="1">
        <v>4213</v>
      </c>
      <c r="D28" s="1">
        <f ca="1" t="shared" si="1"/>
        <v>38</v>
      </c>
      <c r="E28" s="5"/>
      <c r="F28" s="1"/>
      <c r="G28" s="1"/>
      <c r="H28" s="1">
        <v>4213</v>
      </c>
      <c r="I28" s="1">
        <f ca="1" t="shared" si="2"/>
        <v>47</v>
      </c>
      <c r="J28" s="5"/>
      <c r="K28" s="1"/>
      <c r="L28" s="1"/>
      <c r="M28" s="1">
        <v>4213</v>
      </c>
      <c r="N28" s="1">
        <f ca="1" t="shared" si="3"/>
        <v>42</v>
      </c>
      <c r="O28" s="5"/>
      <c r="P28" s="1"/>
      <c r="Q28" s="1"/>
      <c r="R28" s="1">
        <v>4213</v>
      </c>
      <c r="S28" s="1">
        <f ca="1" t="shared" si="4"/>
        <v>28</v>
      </c>
      <c r="T28" s="5"/>
      <c r="U28" s="1"/>
      <c r="V28" s="1"/>
      <c r="W28" s="1">
        <v>4213</v>
      </c>
      <c r="X28" s="1">
        <f ca="1" t="shared" si="5"/>
        <v>40</v>
      </c>
      <c r="Y28" s="5"/>
      <c r="Z28" s="1"/>
      <c r="AA28" s="1"/>
      <c r="AB28" s="1">
        <v>4213</v>
      </c>
      <c r="AC28" s="1">
        <f ca="1" t="shared" si="6"/>
        <v>33</v>
      </c>
      <c r="AD28" s="5"/>
      <c r="AE28" s="1"/>
      <c r="AF28" s="1"/>
      <c r="AG28" s="1">
        <v>4213</v>
      </c>
      <c r="AH28" s="1" t="e">
        <f ca="1" t="shared" si="7"/>
        <v>#N/A</v>
      </c>
      <c r="AI28" s="5"/>
      <c r="AJ28" s="1"/>
      <c r="AK28" s="1"/>
      <c r="AL28" s="1">
        <v>4213</v>
      </c>
      <c r="AM28" s="1" t="e">
        <f ca="1" t="shared" si="8"/>
        <v>#N/A</v>
      </c>
      <c r="AN28" s="5"/>
      <c r="AO28" s="1"/>
      <c r="AP28" s="1"/>
      <c r="AQ28" s="1">
        <v>4213</v>
      </c>
      <c r="AR28" s="1" t="e">
        <f ca="1" t="shared" si="0"/>
        <v>#N/A</v>
      </c>
      <c r="AT28" s="1"/>
      <c r="AU28" s="1"/>
      <c r="AV28" s="1">
        <v>4213</v>
      </c>
      <c r="AW28" s="1" t="e">
        <f ca="1" t="shared" si="9"/>
        <v>#N/A</v>
      </c>
      <c r="AX28" s="5"/>
      <c r="AY28" s="1"/>
      <c r="AZ28" s="1"/>
      <c r="BA28" s="1">
        <v>4213</v>
      </c>
      <c r="BB28" s="1" t="e">
        <f ca="1" t="shared" si="10"/>
        <v>#N/A</v>
      </c>
      <c r="BC28" s="5"/>
      <c r="BD28" s="1"/>
      <c r="BE28" s="1"/>
      <c r="BF28" s="1">
        <v>4213</v>
      </c>
      <c r="BG28" s="1" t="e">
        <f ca="1" t="shared" si="11"/>
        <v>#N/A</v>
      </c>
      <c r="BH28" s="5"/>
      <c r="BI28" s="1"/>
      <c r="BJ28" s="1"/>
      <c r="BK28" s="1">
        <v>4213</v>
      </c>
      <c r="BL28" s="1" t="e">
        <f ca="1" t="shared" si="12"/>
        <v>#N/A</v>
      </c>
    </row>
    <row r="29" spans="1:64" ht="13.5">
      <c r="A29" s="1"/>
      <c r="B29" s="1"/>
      <c r="C29" s="1">
        <v>4231</v>
      </c>
      <c r="D29" s="1">
        <f ca="1" t="shared" si="1"/>
        <v>26</v>
      </c>
      <c r="E29" s="5"/>
      <c r="F29" s="1"/>
      <c r="G29" s="1"/>
      <c r="H29" s="1">
        <v>4231</v>
      </c>
      <c r="I29" s="1">
        <f ca="1" t="shared" si="2"/>
        <v>41</v>
      </c>
      <c r="J29" s="5"/>
      <c r="K29" s="1"/>
      <c r="L29" s="1"/>
      <c r="M29" s="1">
        <v>4231</v>
      </c>
      <c r="N29" s="1">
        <f ca="1" t="shared" si="3"/>
        <v>34</v>
      </c>
      <c r="O29" s="5"/>
      <c r="P29" s="1"/>
      <c r="Q29" s="1"/>
      <c r="R29" s="1">
        <v>4231</v>
      </c>
      <c r="S29" s="1">
        <f ca="1" t="shared" si="4"/>
        <v>23</v>
      </c>
      <c r="T29" s="5"/>
      <c r="U29" s="1"/>
      <c r="V29" s="1"/>
      <c r="W29" s="1">
        <v>4231</v>
      </c>
      <c r="X29" s="1">
        <f ca="1" t="shared" si="5"/>
        <v>38</v>
      </c>
      <c r="Y29" s="5"/>
      <c r="Z29" s="1"/>
      <c r="AA29" s="1"/>
      <c r="AB29" s="1">
        <v>4231</v>
      </c>
      <c r="AC29" s="1">
        <f ca="1" t="shared" si="6"/>
        <v>42</v>
      </c>
      <c r="AD29" s="5"/>
      <c r="AE29" s="1"/>
      <c r="AF29" s="1"/>
      <c r="AG29" s="1">
        <v>4231</v>
      </c>
      <c r="AH29" s="1" t="e">
        <f ca="1" t="shared" si="7"/>
        <v>#N/A</v>
      </c>
      <c r="AI29" s="5"/>
      <c r="AJ29" s="1"/>
      <c r="AK29" s="1"/>
      <c r="AL29" s="1">
        <v>4231</v>
      </c>
      <c r="AM29" s="1" t="e">
        <f ca="1" t="shared" si="8"/>
        <v>#N/A</v>
      </c>
      <c r="AN29" s="5"/>
      <c r="AO29" s="1"/>
      <c r="AP29" s="1"/>
      <c r="AQ29" s="1">
        <v>4231</v>
      </c>
      <c r="AR29" s="1" t="e">
        <f ca="1" t="shared" si="0"/>
        <v>#N/A</v>
      </c>
      <c r="AT29" s="1"/>
      <c r="AU29" s="1"/>
      <c r="AV29" s="1">
        <v>4231</v>
      </c>
      <c r="AW29" s="1" t="e">
        <f ca="1" t="shared" si="9"/>
        <v>#N/A</v>
      </c>
      <c r="AX29" s="5"/>
      <c r="AY29" s="1"/>
      <c r="AZ29" s="1"/>
      <c r="BA29" s="1">
        <v>4231</v>
      </c>
      <c r="BB29" s="1" t="e">
        <f ca="1" t="shared" si="10"/>
        <v>#N/A</v>
      </c>
      <c r="BC29" s="5"/>
      <c r="BD29" s="1"/>
      <c r="BE29" s="1"/>
      <c r="BF29" s="1">
        <v>4231</v>
      </c>
      <c r="BG29" s="1" t="e">
        <f ca="1" t="shared" si="11"/>
        <v>#N/A</v>
      </c>
      <c r="BH29" s="5"/>
      <c r="BI29" s="1"/>
      <c r="BJ29" s="1"/>
      <c r="BK29" s="1">
        <v>4231</v>
      </c>
      <c r="BL29" s="1" t="e">
        <f ca="1" t="shared" si="12"/>
        <v>#N/A</v>
      </c>
    </row>
    <row r="30" spans="1:64" ht="13.5">
      <c r="A30" s="1"/>
      <c r="B30" s="1"/>
      <c r="C30" s="1">
        <v>4312</v>
      </c>
      <c r="D30" s="1">
        <f ca="1" t="shared" si="1"/>
        <v>20</v>
      </c>
      <c r="E30" s="5"/>
      <c r="F30" s="1"/>
      <c r="G30" s="1"/>
      <c r="H30" s="1">
        <v>4312</v>
      </c>
      <c r="I30" s="1">
        <f ca="1" t="shared" si="2"/>
        <v>41</v>
      </c>
      <c r="J30" s="5"/>
      <c r="K30" s="1"/>
      <c r="L30" s="1"/>
      <c r="M30" s="1">
        <v>4312</v>
      </c>
      <c r="N30" s="1">
        <f ca="1" t="shared" si="3"/>
        <v>36</v>
      </c>
      <c r="O30" s="5"/>
      <c r="P30" s="1"/>
      <c r="Q30" s="1"/>
      <c r="R30" s="1">
        <v>4312</v>
      </c>
      <c r="S30" s="1">
        <f ca="1" t="shared" si="4"/>
        <v>24</v>
      </c>
      <c r="T30" s="5"/>
      <c r="U30" s="1"/>
      <c r="V30" s="1"/>
      <c r="W30" s="1">
        <v>4312</v>
      </c>
      <c r="X30" s="1">
        <f ca="1" t="shared" si="5"/>
        <v>48</v>
      </c>
      <c r="Y30" s="5"/>
      <c r="Z30" s="1"/>
      <c r="AA30" s="1"/>
      <c r="AB30" s="1">
        <v>4312</v>
      </c>
      <c r="AC30" s="1">
        <f ca="1" t="shared" si="6"/>
        <v>43</v>
      </c>
      <c r="AD30" s="5"/>
      <c r="AE30" s="1"/>
      <c r="AF30" s="1"/>
      <c r="AG30" s="1">
        <v>4312</v>
      </c>
      <c r="AH30" s="1" t="e">
        <f ca="1" t="shared" si="7"/>
        <v>#N/A</v>
      </c>
      <c r="AI30" s="5"/>
      <c r="AJ30" s="1"/>
      <c r="AK30" s="1"/>
      <c r="AL30" s="1">
        <v>4312</v>
      </c>
      <c r="AM30" s="1" t="e">
        <f ca="1" t="shared" si="8"/>
        <v>#N/A</v>
      </c>
      <c r="AN30" s="5"/>
      <c r="AO30" s="1"/>
      <c r="AP30" s="1"/>
      <c r="AQ30" s="1">
        <v>4312</v>
      </c>
      <c r="AR30" s="1" t="e">
        <f ca="1" t="shared" si="0"/>
        <v>#N/A</v>
      </c>
      <c r="AT30" s="1"/>
      <c r="AU30" s="1"/>
      <c r="AV30" s="1">
        <v>4312</v>
      </c>
      <c r="AW30" s="1" t="e">
        <f ca="1" t="shared" si="9"/>
        <v>#N/A</v>
      </c>
      <c r="AX30" s="5"/>
      <c r="AY30" s="1"/>
      <c r="AZ30" s="1"/>
      <c r="BA30" s="1">
        <v>4312</v>
      </c>
      <c r="BB30" s="1" t="e">
        <f ca="1" t="shared" si="10"/>
        <v>#N/A</v>
      </c>
      <c r="BC30" s="5"/>
      <c r="BD30" s="1"/>
      <c r="BE30" s="1"/>
      <c r="BF30" s="1">
        <v>4312</v>
      </c>
      <c r="BG30" s="1" t="e">
        <f ca="1" t="shared" si="11"/>
        <v>#N/A</v>
      </c>
      <c r="BH30" s="5"/>
      <c r="BI30" s="1"/>
      <c r="BJ30" s="1"/>
      <c r="BK30" s="1">
        <v>4312</v>
      </c>
      <c r="BL30" s="1" t="e">
        <f ca="1" t="shared" si="12"/>
        <v>#N/A</v>
      </c>
    </row>
    <row r="31" spans="1:64" ht="13.5">
      <c r="A31" s="1"/>
      <c r="B31" s="1"/>
      <c r="C31" s="1">
        <v>4321</v>
      </c>
      <c r="D31" s="1">
        <f ca="1" t="shared" si="1"/>
        <v>17</v>
      </c>
      <c r="E31" s="5"/>
      <c r="F31" s="1"/>
      <c r="G31" s="1"/>
      <c r="H31" s="1">
        <v>4321</v>
      </c>
      <c r="I31" s="1">
        <f ca="1" t="shared" si="2"/>
        <v>38</v>
      </c>
      <c r="J31" s="5"/>
      <c r="K31" s="1"/>
      <c r="L31" s="1"/>
      <c r="M31" s="1">
        <v>4321</v>
      </c>
      <c r="N31" s="1">
        <f ca="1" t="shared" si="3"/>
        <v>31</v>
      </c>
      <c r="O31" s="5"/>
      <c r="P31" s="1"/>
      <c r="Q31" s="1"/>
      <c r="R31" s="1">
        <v>4321</v>
      </c>
      <c r="S31" s="1">
        <f ca="1" t="shared" si="4"/>
        <v>21</v>
      </c>
      <c r="T31" s="5"/>
      <c r="U31" s="1"/>
      <c r="V31" s="1"/>
      <c r="W31" s="1">
        <v>4321</v>
      </c>
      <c r="X31" s="1">
        <f ca="1" t="shared" si="5"/>
        <v>42</v>
      </c>
      <c r="Y31" s="5"/>
      <c r="Z31" s="1"/>
      <c r="AA31" s="1"/>
      <c r="AB31" s="1">
        <v>4321</v>
      </c>
      <c r="AC31" s="1">
        <f ca="1" t="shared" si="6"/>
        <v>47</v>
      </c>
      <c r="AD31" s="5"/>
      <c r="AE31" s="1"/>
      <c r="AF31" s="1"/>
      <c r="AG31" s="1">
        <v>4321</v>
      </c>
      <c r="AH31" s="1" t="e">
        <f ca="1" t="shared" si="7"/>
        <v>#N/A</v>
      </c>
      <c r="AI31" s="5"/>
      <c r="AJ31" s="1"/>
      <c r="AK31" s="1"/>
      <c r="AL31" s="1">
        <v>4321</v>
      </c>
      <c r="AM31" s="1" t="e">
        <f ca="1" t="shared" si="8"/>
        <v>#N/A</v>
      </c>
      <c r="AN31" s="5"/>
      <c r="AO31" s="1"/>
      <c r="AP31" s="1"/>
      <c r="AQ31" s="1">
        <v>4321</v>
      </c>
      <c r="AR31" s="1" t="e">
        <f ca="1" t="shared" si="0"/>
        <v>#N/A</v>
      </c>
      <c r="AT31" s="1"/>
      <c r="AU31" s="1"/>
      <c r="AV31" s="1">
        <v>4321</v>
      </c>
      <c r="AW31" s="1" t="e">
        <f ca="1">50-(INDIRECT(ADDRESS(MATCH(TRUNC(AV31,-2)/100,$AT$8:$AT$19,0)+7,42))+(INDIRECT(ADDRESS(MATCH(TRUNC(AV31/1000,0)*10+TRUNC(RIGHT(AV31/10,3),0),$AT$8:$AT$19,0)+7,42)))+(INDIRECT(ADDRESS(MATCH(TRUNC(AV31/1000,0)*10+TRUNC(RIGHT(AV31,1),1),$AT$8:$AT$19,0)+7,42)))+(INDIRECT(ADDRESS(MATCH(TRUNC(RIGHT(AV31/10,4),0),$AT$8:$AT$19,0)+7,42))+(INDIRECT(ADDRESS(MATCH(TRUNC(RIGHT(AV31/10,4),-1)+TRUNC(RIGHT(AV31,1),1),$AT$8:$AT$19,0)+7,42)))+INDIRECT(ADDRESS(MATCH(TRUNC(RIGHT(AV31,2),1),$AT$8:$AT$19,0)+7,42))))</f>
        <v>#N/A</v>
      </c>
      <c r="AX31" s="5"/>
      <c r="AY31" s="1"/>
      <c r="AZ31" s="1"/>
      <c r="BA31" s="1">
        <v>4321</v>
      </c>
      <c r="BB31" s="1" t="e">
        <f ca="1" t="shared" si="10"/>
        <v>#N/A</v>
      </c>
      <c r="BC31" s="5"/>
      <c r="BD31" s="1"/>
      <c r="BE31" s="1"/>
      <c r="BF31" s="1">
        <v>4321</v>
      </c>
      <c r="BG31" s="1" t="e">
        <f ca="1" t="shared" si="11"/>
        <v>#N/A</v>
      </c>
      <c r="BH31" s="5"/>
      <c r="BI31" s="1"/>
      <c r="BJ31" s="1"/>
      <c r="BK31" s="1">
        <v>4321</v>
      </c>
      <c r="BL31" s="1" t="e">
        <f ca="1" t="shared" si="12"/>
        <v>#N/A</v>
      </c>
    </row>
    <row r="32" spans="1:64" ht="13.5">
      <c r="A32" s="1"/>
      <c r="B32" s="1"/>
      <c r="C32" s="1"/>
      <c r="D32" s="1"/>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T32" s="5"/>
      <c r="AU32" s="5"/>
      <c r="AV32" s="5"/>
      <c r="AW32" s="5"/>
      <c r="AX32" s="5"/>
      <c r="AY32" s="5"/>
      <c r="AZ32" s="5"/>
      <c r="BA32" s="5"/>
      <c r="BB32" s="5"/>
      <c r="BC32" s="5"/>
      <c r="BD32" s="5"/>
      <c r="BE32" s="5"/>
      <c r="BF32" s="5"/>
      <c r="BG32" s="5"/>
      <c r="BH32" s="5"/>
      <c r="BI32" s="5"/>
      <c r="BJ32" s="5"/>
      <c r="BK32" s="5"/>
      <c r="BL32" s="5"/>
    </row>
    <row r="33" spans="1:64" ht="13.5">
      <c r="A33" s="12" t="s">
        <v>36</v>
      </c>
      <c r="B33" s="1"/>
      <c r="C33" s="1"/>
      <c r="D33" s="1"/>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T33" s="5"/>
      <c r="AU33" s="5"/>
      <c r="AV33" s="5"/>
      <c r="AW33" s="5"/>
      <c r="AX33" s="5"/>
      <c r="AY33" s="5"/>
      <c r="AZ33" s="5"/>
      <c r="BA33" s="5"/>
      <c r="BB33" s="5"/>
      <c r="BC33" s="5"/>
      <c r="BD33" s="5"/>
      <c r="BE33" s="5"/>
      <c r="BF33" s="5"/>
      <c r="BG33" s="5"/>
      <c r="BH33" s="5"/>
      <c r="BI33" s="5"/>
      <c r="BJ33" s="5"/>
      <c r="BK33" s="5"/>
      <c r="BL33" s="5"/>
    </row>
    <row r="34" spans="1:64" ht="13.5">
      <c r="A34" s="13" t="s">
        <v>38</v>
      </c>
      <c r="B34" s="11" t="s">
        <v>39</v>
      </c>
      <c r="C34" s="13" t="s">
        <v>38</v>
      </c>
      <c r="D34" s="11" t="s">
        <v>40</v>
      </c>
      <c r="E34" s="13" t="s">
        <v>38</v>
      </c>
      <c r="F34" s="11" t="s">
        <v>3</v>
      </c>
      <c r="G34" s="13" t="s">
        <v>38</v>
      </c>
      <c r="H34" s="11" t="s">
        <v>11</v>
      </c>
      <c r="I34" s="5"/>
      <c r="J34" s="5">
        <v>1</v>
      </c>
      <c r="K34" s="5">
        <v>2</v>
      </c>
      <c r="L34" s="5">
        <v>3</v>
      </c>
      <c r="M34" s="1">
        <v>4</v>
      </c>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T34" s="5"/>
      <c r="AU34" s="5"/>
      <c r="AV34" s="5"/>
      <c r="AW34" s="5"/>
      <c r="AX34" s="5"/>
      <c r="AY34" s="5"/>
      <c r="AZ34" s="5"/>
      <c r="BA34" s="5"/>
      <c r="BB34" s="5"/>
      <c r="BC34" s="5"/>
      <c r="BD34" s="5"/>
      <c r="BE34" s="5"/>
      <c r="BF34" s="5"/>
      <c r="BG34" s="5"/>
      <c r="BH34" s="5"/>
      <c r="BI34" s="5"/>
      <c r="BJ34" s="5"/>
      <c r="BK34" s="5"/>
      <c r="BL34" s="5"/>
    </row>
    <row r="35" spans="1:64" ht="13.5">
      <c r="A35" s="10" t="s">
        <v>7</v>
      </c>
      <c r="B35" s="10" t="s">
        <v>37</v>
      </c>
      <c r="C35" s="10" t="s">
        <v>7</v>
      </c>
      <c r="D35" s="10" t="s">
        <v>37</v>
      </c>
      <c r="E35" s="10" t="s">
        <v>7</v>
      </c>
      <c r="F35" s="10" t="s">
        <v>37</v>
      </c>
      <c r="G35" s="10" t="s">
        <v>7</v>
      </c>
      <c r="H35" s="10" t="s">
        <v>37</v>
      </c>
      <c r="I35" s="5"/>
      <c r="J35" s="5">
        <f>VLOOKUP(J34,A36:B43,2)+VLOOKUP(K34,A36:B43,2)+VLOOKUP(L34,A36:B43,2)+VLOOKUP(M34,A36:B43,2)</f>
        <v>50</v>
      </c>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T35" s="5"/>
      <c r="AU35" s="5"/>
      <c r="AV35" s="5"/>
      <c r="AW35" s="5"/>
      <c r="AX35" s="5"/>
      <c r="AY35" s="5"/>
      <c r="AZ35" s="5"/>
      <c r="BA35" s="5"/>
      <c r="BB35" s="5"/>
      <c r="BC35" s="5"/>
      <c r="BD35" s="5"/>
      <c r="BE35" s="5"/>
      <c r="BF35" s="5"/>
      <c r="BG35" s="5"/>
      <c r="BH35" s="5"/>
      <c r="BI35" s="5"/>
      <c r="BJ35" s="5"/>
      <c r="BK35" s="5"/>
      <c r="BL35" s="5"/>
    </row>
    <row r="36" spans="1:64" ht="13.5">
      <c r="A36" s="14">
        <v>1</v>
      </c>
      <c r="B36" s="20">
        <v>15</v>
      </c>
      <c r="C36" s="14">
        <v>1</v>
      </c>
      <c r="D36" s="15">
        <v>15</v>
      </c>
      <c r="E36" s="14">
        <v>1</v>
      </c>
      <c r="F36" s="15">
        <v>15</v>
      </c>
      <c r="G36" s="14">
        <v>1</v>
      </c>
      <c r="H36" s="15">
        <v>15</v>
      </c>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T36" s="5"/>
      <c r="AU36" s="5"/>
      <c r="AV36" s="5"/>
      <c r="AW36" s="5"/>
      <c r="AX36" s="5"/>
      <c r="AY36" s="5"/>
      <c r="AZ36" s="5"/>
      <c r="BA36" s="5"/>
      <c r="BB36" s="5"/>
      <c r="BC36" s="5"/>
      <c r="BD36" s="5"/>
      <c r="BE36" s="5"/>
      <c r="BF36" s="5"/>
      <c r="BG36" s="5"/>
      <c r="BH36" s="5"/>
      <c r="BI36" s="5"/>
      <c r="BJ36" s="5"/>
      <c r="BK36" s="5"/>
      <c r="BL36" s="5"/>
    </row>
    <row r="37" spans="1:64" ht="13.5">
      <c r="A37" s="16">
        <v>2</v>
      </c>
      <c r="B37" s="21">
        <v>13</v>
      </c>
      <c r="C37" s="16">
        <v>2</v>
      </c>
      <c r="D37" s="17">
        <v>13</v>
      </c>
      <c r="E37" s="16">
        <v>2</v>
      </c>
      <c r="F37" s="17">
        <v>13</v>
      </c>
      <c r="G37" s="16">
        <v>2</v>
      </c>
      <c r="H37" s="17">
        <v>13</v>
      </c>
      <c r="I37" s="5"/>
      <c r="J37" s="5"/>
      <c r="K37" s="1"/>
      <c r="L37" s="1"/>
      <c r="M37" s="1"/>
      <c r="N37" s="1"/>
      <c r="O37" s="5"/>
      <c r="P37" s="1"/>
      <c r="Q37" s="1"/>
      <c r="R37" s="1"/>
      <c r="S37" s="1"/>
      <c r="T37" s="5"/>
      <c r="U37" s="1"/>
      <c r="V37" s="1"/>
      <c r="W37" s="1"/>
      <c r="X37" s="1"/>
      <c r="Y37" s="5"/>
      <c r="Z37" s="1"/>
      <c r="AA37" s="1"/>
      <c r="AB37" s="1"/>
      <c r="AC37" s="1"/>
      <c r="AD37" s="5"/>
      <c r="AE37" s="5"/>
      <c r="AF37" s="5"/>
      <c r="AG37" s="5"/>
      <c r="AH37" s="5"/>
      <c r="AI37" s="5"/>
      <c r="AJ37" s="5"/>
      <c r="AK37" s="5"/>
      <c r="AL37" s="5"/>
      <c r="AM37" s="5"/>
      <c r="AN37" s="5"/>
      <c r="AT37" s="5"/>
      <c r="AU37" s="5"/>
      <c r="AV37" s="5"/>
      <c r="AW37" s="5"/>
      <c r="AX37" s="5"/>
      <c r="AY37" s="5"/>
      <c r="AZ37" s="5"/>
      <c r="BA37" s="5"/>
      <c r="BB37" s="5"/>
      <c r="BC37" s="5"/>
      <c r="BD37" s="5"/>
      <c r="BE37" s="5"/>
      <c r="BF37" s="5"/>
      <c r="BG37" s="5"/>
      <c r="BH37" s="5"/>
      <c r="BI37" s="5"/>
      <c r="BJ37" s="5"/>
      <c r="BK37" s="5"/>
      <c r="BL37" s="5"/>
    </row>
    <row r="38" spans="1:64" ht="13.5">
      <c r="A38" s="16">
        <v>3</v>
      </c>
      <c r="B38" s="21">
        <v>12</v>
      </c>
      <c r="C38" s="16">
        <v>3</v>
      </c>
      <c r="D38" s="17">
        <v>12</v>
      </c>
      <c r="E38" s="16">
        <v>3</v>
      </c>
      <c r="F38" s="17">
        <v>12</v>
      </c>
      <c r="G38" s="16">
        <v>3</v>
      </c>
      <c r="H38" s="17">
        <v>12</v>
      </c>
      <c r="I38" s="5"/>
      <c r="J38" s="5"/>
      <c r="K38" s="7"/>
      <c r="L38" s="1"/>
      <c r="M38" s="1"/>
      <c r="N38" s="1"/>
      <c r="O38" s="5"/>
      <c r="P38" s="7"/>
      <c r="Q38" s="1"/>
      <c r="R38" s="1"/>
      <c r="S38" s="1"/>
      <c r="T38" s="5"/>
      <c r="U38" s="7"/>
      <c r="V38" s="1"/>
      <c r="W38" s="1"/>
      <c r="X38" s="1"/>
      <c r="Y38" s="5"/>
      <c r="Z38" s="7"/>
      <c r="AA38" s="1"/>
      <c r="AB38" s="1"/>
      <c r="AC38" s="1"/>
      <c r="AD38" s="5"/>
      <c r="AE38" s="5"/>
      <c r="AF38" s="5"/>
      <c r="AG38" s="5"/>
      <c r="AH38" s="5"/>
      <c r="AI38" s="5"/>
      <c r="AJ38" s="5"/>
      <c r="AK38" s="5"/>
      <c r="AL38" s="5"/>
      <c r="AM38" s="5"/>
      <c r="AN38" s="5"/>
      <c r="AT38" s="5"/>
      <c r="AU38" s="5"/>
      <c r="AV38" s="5"/>
      <c r="AW38" s="5"/>
      <c r="AX38" s="5"/>
      <c r="AY38" s="5"/>
      <c r="AZ38" s="5"/>
      <c r="BA38" s="5"/>
      <c r="BB38" s="5"/>
      <c r="BC38" s="5"/>
      <c r="BD38" s="5"/>
      <c r="BE38" s="5"/>
      <c r="BF38" s="5"/>
      <c r="BG38" s="5"/>
      <c r="BH38" s="5"/>
      <c r="BI38" s="5"/>
      <c r="BJ38" s="5"/>
      <c r="BK38" s="5"/>
      <c r="BL38" s="5"/>
    </row>
    <row r="39" spans="1:64" ht="13.5">
      <c r="A39" s="16">
        <v>4</v>
      </c>
      <c r="B39" s="21">
        <v>10</v>
      </c>
      <c r="C39" s="16">
        <v>4</v>
      </c>
      <c r="D39" s="17">
        <v>10</v>
      </c>
      <c r="E39" s="16">
        <v>4</v>
      </c>
      <c r="F39" s="17">
        <v>10</v>
      </c>
      <c r="G39" s="16">
        <v>4</v>
      </c>
      <c r="H39" s="17">
        <v>10</v>
      </c>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T39" s="5"/>
      <c r="AU39" s="5"/>
      <c r="AV39" s="5"/>
      <c r="AW39" s="5"/>
      <c r="AX39" s="5"/>
      <c r="AY39" s="5"/>
      <c r="AZ39" s="5"/>
      <c r="BA39" s="5"/>
      <c r="BB39" s="5"/>
      <c r="BC39" s="5"/>
      <c r="BD39" s="5"/>
      <c r="BE39" s="5"/>
      <c r="BF39" s="5"/>
      <c r="BG39" s="5"/>
      <c r="BH39" s="5"/>
      <c r="BI39" s="5"/>
      <c r="BJ39" s="5"/>
      <c r="BK39" s="5"/>
      <c r="BL39" s="5"/>
    </row>
    <row r="40" spans="1:64" ht="13.5">
      <c r="A40" s="16">
        <v>5</v>
      </c>
      <c r="B40" s="21">
        <v>8</v>
      </c>
      <c r="C40" s="16">
        <v>5</v>
      </c>
      <c r="D40" s="17">
        <v>8</v>
      </c>
      <c r="E40" s="16">
        <v>5</v>
      </c>
      <c r="F40" s="17">
        <v>8</v>
      </c>
      <c r="G40" s="16">
        <v>5</v>
      </c>
      <c r="H40" s="17">
        <v>8</v>
      </c>
      <c r="I40" s="5"/>
      <c r="J40" s="5"/>
      <c r="K40" s="8"/>
      <c r="L40" s="8"/>
      <c r="M40" s="8"/>
      <c r="N40" s="8"/>
      <c r="O40" s="5"/>
      <c r="P40" s="8"/>
      <c r="Q40" s="8"/>
      <c r="R40" s="8"/>
      <c r="S40" s="8"/>
      <c r="T40" s="5"/>
      <c r="U40" s="8"/>
      <c r="V40" s="8"/>
      <c r="W40" s="8"/>
      <c r="X40" s="8"/>
      <c r="Y40" s="5"/>
      <c r="Z40" s="8"/>
      <c r="AA40" s="8"/>
      <c r="AB40" s="8"/>
      <c r="AC40" s="8"/>
      <c r="AD40" s="5"/>
      <c r="AE40" s="5"/>
      <c r="AF40" s="5"/>
      <c r="AG40" s="5"/>
      <c r="AH40" s="5"/>
      <c r="AI40" s="5"/>
      <c r="AJ40" s="5"/>
      <c r="AK40" s="5"/>
      <c r="AL40" s="5"/>
      <c r="AM40" s="5"/>
      <c r="AN40" s="5"/>
      <c r="AT40" s="5"/>
      <c r="AU40" s="5"/>
      <c r="AV40" s="5"/>
      <c r="AW40" s="5"/>
      <c r="AX40" s="5"/>
      <c r="AY40" s="5"/>
      <c r="AZ40" s="5"/>
      <c r="BA40" s="5"/>
      <c r="BB40" s="5"/>
      <c r="BC40" s="5"/>
      <c r="BD40" s="5"/>
      <c r="BE40" s="5"/>
      <c r="BF40" s="5"/>
      <c r="BG40" s="5"/>
      <c r="BH40" s="5"/>
      <c r="BI40" s="5"/>
      <c r="BJ40" s="5"/>
      <c r="BK40" s="5"/>
      <c r="BL40" s="5"/>
    </row>
    <row r="41" spans="1:64" ht="13.5">
      <c r="A41" s="16">
        <v>6</v>
      </c>
      <c r="B41" s="21">
        <v>6</v>
      </c>
      <c r="C41" s="16">
        <v>6</v>
      </c>
      <c r="D41" s="17">
        <v>6</v>
      </c>
      <c r="E41" s="16">
        <v>6</v>
      </c>
      <c r="F41" s="17">
        <v>6</v>
      </c>
      <c r="G41" s="16">
        <v>6</v>
      </c>
      <c r="H41" s="17">
        <v>6</v>
      </c>
      <c r="I41" s="5"/>
      <c r="J41" s="5"/>
      <c r="K41" s="1"/>
      <c r="L41" s="1"/>
      <c r="M41" s="1"/>
      <c r="N41" s="9"/>
      <c r="O41" s="5"/>
      <c r="P41" s="1"/>
      <c r="Q41" s="1"/>
      <c r="R41" s="1"/>
      <c r="S41" s="9"/>
      <c r="T41" s="5"/>
      <c r="U41" s="1"/>
      <c r="V41" s="1"/>
      <c r="W41" s="1"/>
      <c r="X41" s="9"/>
      <c r="Y41" s="5"/>
      <c r="Z41" s="1"/>
      <c r="AA41" s="1"/>
      <c r="AB41" s="1"/>
      <c r="AC41" s="9"/>
      <c r="AD41" s="5"/>
      <c r="AE41" s="5"/>
      <c r="AF41" s="5"/>
      <c r="AG41" s="5"/>
      <c r="AH41" s="5"/>
      <c r="AI41" s="5"/>
      <c r="AJ41" s="5"/>
      <c r="AK41" s="5"/>
      <c r="AL41" s="5"/>
      <c r="AM41" s="5"/>
      <c r="AN41" s="5"/>
      <c r="AT41" s="5"/>
      <c r="AU41" s="5"/>
      <c r="AV41" s="5"/>
      <c r="AW41" s="5"/>
      <c r="AX41" s="5"/>
      <c r="AY41" s="5"/>
      <c r="AZ41" s="5"/>
      <c r="BA41" s="5"/>
      <c r="BB41" s="5"/>
      <c r="BC41" s="5"/>
      <c r="BD41" s="5"/>
      <c r="BE41" s="5"/>
      <c r="BF41" s="5"/>
      <c r="BG41" s="5"/>
      <c r="BH41" s="5"/>
      <c r="BI41" s="5"/>
      <c r="BJ41" s="5"/>
      <c r="BK41" s="5"/>
      <c r="BL41" s="5"/>
    </row>
    <row r="42" spans="1:64" ht="13.5">
      <c r="A42" s="16">
        <v>7</v>
      </c>
      <c r="B42" s="21">
        <v>4</v>
      </c>
      <c r="C42" s="16">
        <v>7</v>
      </c>
      <c r="D42" s="17">
        <v>4</v>
      </c>
      <c r="E42" s="16">
        <v>7</v>
      </c>
      <c r="F42" s="17">
        <v>4</v>
      </c>
      <c r="G42" s="16">
        <v>7</v>
      </c>
      <c r="H42" s="17">
        <v>4</v>
      </c>
      <c r="I42" s="5"/>
      <c r="J42" s="5"/>
      <c r="K42" s="1"/>
      <c r="L42" s="1"/>
      <c r="M42" s="1"/>
      <c r="N42" s="1"/>
      <c r="O42" s="5"/>
      <c r="P42" s="1"/>
      <c r="Q42" s="1"/>
      <c r="R42" s="1"/>
      <c r="S42" s="1"/>
      <c r="T42" s="5"/>
      <c r="U42" s="1"/>
      <c r="V42" s="1"/>
      <c r="W42" s="1"/>
      <c r="X42" s="1"/>
      <c r="Y42" s="5"/>
      <c r="Z42" s="1"/>
      <c r="AA42" s="1"/>
      <c r="AB42" s="1"/>
      <c r="AC42" s="1"/>
      <c r="AD42" s="5"/>
      <c r="AE42" s="5"/>
      <c r="AF42" s="5"/>
      <c r="AG42" s="5"/>
      <c r="AH42" s="5"/>
      <c r="AI42" s="5"/>
      <c r="AJ42" s="5"/>
      <c r="AK42" s="5"/>
      <c r="AL42" s="5"/>
      <c r="AM42" s="5"/>
      <c r="AN42" s="5"/>
      <c r="AT42" s="5"/>
      <c r="AU42" s="5"/>
      <c r="AV42" s="5"/>
      <c r="AW42" s="5"/>
      <c r="AX42" s="5"/>
      <c r="AY42" s="5"/>
      <c r="AZ42" s="5"/>
      <c r="BA42" s="5"/>
      <c r="BB42" s="5"/>
      <c r="BC42" s="5"/>
      <c r="BD42" s="5"/>
      <c r="BE42" s="5"/>
      <c r="BF42" s="5"/>
      <c r="BG42" s="5"/>
      <c r="BH42" s="5"/>
      <c r="BI42" s="5"/>
      <c r="BJ42" s="5"/>
      <c r="BK42" s="5"/>
      <c r="BL42" s="5"/>
    </row>
    <row r="43" spans="1:64" ht="13.5">
      <c r="A43" s="18">
        <v>8</v>
      </c>
      <c r="B43" s="22">
        <v>2</v>
      </c>
      <c r="C43" s="18">
        <v>8</v>
      </c>
      <c r="D43" s="19">
        <v>2</v>
      </c>
      <c r="E43" s="18">
        <v>8</v>
      </c>
      <c r="F43" s="19">
        <v>2</v>
      </c>
      <c r="G43" s="18">
        <v>8</v>
      </c>
      <c r="H43" s="19">
        <v>2</v>
      </c>
      <c r="I43" s="5"/>
      <c r="J43" s="5"/>
      <c r="K43" s="1"/>
      <c r="L43" s="1"/>
      <c r="M43" s="1"/>
      <c r="N43" s="1"/>
      <c r="O43" s="5"/>
      <c r="P43" s="1"/>
      <c r="Q43" s="1"/>
      <c r="R43" s="1"/>
      <c r="S43" s="1"/>
      <c r="T43" s="5"/>
      <c r="U43" s="1"/>
      <c r="V43" s="1"/>
      <c r="W43" s="1"/>
      <c r="X43" s="1"/>
      <c r="Y43" s="5"/>
      <c r="Z43" s="1"/>
      <c r="AA43" s="1"/>
      <c r="AB43" s="1"/>
      <c r="AC43" s="1"/>
      <c r="AD43" s="5"/>
      <c r="AE43" s="5"/>
      <c r="AF43" s="5"/>
      <c r="AG43" s="5"/>
      <c r="AH43" s="5"/>
      <c r="AI43" s="5"/>
      <c r="AJ43" s="5"/>
      <c r="AK43" s="5"/>
      <c r="AL43" s="5"/>
      <c r="AM43" s="5"/>
      <c r="AN43" s="5"/>
      <c r="AT43" s="5"/>
      <c r="AU43" s="5"/>
      <c r="AV43" s="5"/>
      <c r="AW43" s="5"/>
      <c r="AX43" s="5"/>
      <c r="AY43" s="5"/>
      <c r="AZ43" s="5"/>
      <c r="BA43" s="5"/>
      <c r="BB43" s="5"/>
      <c r="BC43" s="5"/>
      <c r="BD43" s="5"/>
      <c r="BE43" s="5"/>
      <c r="BF43" s="5"/>
      <c r="BG43" s="5"/>
      <c r="BH43" s="5"/>
      <c r="BI43" s="5"/>
      <c r="BJ43" s="5"/>
      <c r="BK43" s="5"/>
      <c r="BL43" s="5"/>
    </row>
    <row r="44" spans="1:64" ht="13.5">
      <c r="A44" s="23"/>
      <c r="B44" s="5"/>
      <c r="C44" s="5"/>
      <c r="D44" s="5"/>
      <c r="E44" s="5"/>
      <c r="F44" s="5"/>
      <c r="G44" s="5"/>
      <c r="H44" s="5"/>
      <c r="I44" s="5"/>
      <c r="J44" s="5"/>
      <c r="K44" s="1"/>
      <c r="L44" s="1"/>
      <c r="M44" s="1"/>
      <c r="N44" s="1"/>
      <c r="O44" s="5"/>
      <c r="P44" s="1"/>
      <c r="Q44" s="1"/>
      <c r="R44" s="1"/>
      <c r="S44" s="1"/>
      <c r="T44" s="5"/>
      <c r="U44" s="1"/>
      <c r="V44" s="1"/>
      <c r="W44" s="1"/>
      <c r="X44" s="1"/>
      <c r="Y44" s="5"/>
      <c r="Z44" s="1"/>
      <c r="AA44" s="1"/>
      <c r="AB44" s="1"/>
      <c r="AC44" s="1"/>
      <c r="AD44" s="5"/>
      <c r="AE44" s="5"/>
      <c r="AF44" s="5"/>
      <c r="AG44" s="5"/>
      <c r="AH44" s="5"/>
      <c r="AI44" s="5"/>
      <c r="AJ44" s="5"/>
      <c r="AK44" s="5"/>
      <c r="AL44" s="5"/>
      <c r="AM44" s="5"/>
      <c r="AN44" s="5"/>
      <c r="AT44" s="5"/>
      <c r="AU44" s="5"/>
      <c r="AV44" s="5"/>
      <c r="AW44" s="5"/>
      <c r="AX44" s="5"/>
      <c r="AY44" s="5"/>
      <c r="AZ44" s="5"/>
      <c r="BA44" s="5"/>
      <c r="BB44" s="5"/>
      <c r="BC44" s="5"/>
      <c r="BD44" s="5"/>
      <c r="BE44" s="5"/>
      <c r="BF44" s="5"/>
      <c r="BG44" s="5"/>
      <c r="BH44" s="5"/>
      <c r="BI44" s="5"/>
      <c r="BJ44" s="5"/>
      <c r="BK44" s="5"/>
      <c r="BL44" s="5"/>
    </row>
    <row r="45" spans="1:64" ht="13.5">
      <c r="A45" s="23"/>
      <c r="B45" s="5"/>
      <c r="C45" s="5"/>
      <c r="D45" s="5"/>
      <c r="E45" s="5"/>
      <c r="F45" s="5"/>
      <c r="G45" s="5"/>
      <c r="H45" s="5"/>
      <c r="I45" s="5"/>
      <c r="J45" s="5"/>
      <c r="K45" s="1"/>
      <c r="L45" s="1"/>
      <c r="M45" s="1"/>
      <c r="N45" s="1"/>
      <c r="O45" s="5"/>
      <c r="P45" s="1"/>
      <c r="Q45" s="1"/>
      <c r="R45" s="1"/>
      <c r="S45" s="1"/>
      <c r="T45" s="5"/>
      <c r="U45" s="1"/>
      <c r="V45" s="1"/>
      <c r="W45" s="1"/>
      <c r="X45" s="1"/>
      <c r="Y45" s="5"/>
      <c r="Z45" s="1"/>
      <c r="AA45" s="1"/>
      <c r="AB45" s="1"/>
      <c r="AC45" s="1"/>
      <c r="AD45" s="5"/>
      <c r="AE45" s="5"/>
      <c r="AF45" s="5"/>
      <c r="AG45" s="5"/>
      <c r="AH45" s="5"/>
      <c r="AI45" s="5"/>
      <c r="AJ45" s="5"/>
      <c r="AK45" s="5"/>
      <c r="AL45" s="5"/>
      <c r="AM45" s="5"/>
      <c r="AN45" s="5"/>
      <c r="AT45" s="5"/>
      <c r="AU45" s="5"/>
      <c r="AV45" s="5"/>
      <c r="AW45" s="5"/>
      <c r="AX45" s="5"/>
      <c r="AY45" s="5"/>
      <c r="AZ45" s="5"/>
      <c r="BA45" s="5"/>
      <c r="BB45" s="5"/>
      <c r="BC45" s="5"/>
      <c r="BD45" s="5"/>
      <c r="BE45" s="5"/>
      <c r="BF45" s="5"/>
      <c r="BG45" s="5"/>
      <c r="BH45" s="5"/>
      <c r="BI45" s="5"/>
      <c r="BJ45" s="5"/>
      <c r="BK45" s="5"/>
      <c r="BL45" s="5"/>
    </row>
    <row r="46" spans="1:64" ht="13.5">
      <c r="A46" s="23"/>
      <c r="B46" s="5"/>
      <c r="C46" s="5"/>
      <c r="D46" s="5"/>
      <c r="E46" s="5"/>
      <c r="F46" s="5"/>
      <c r="G46" s="5"/>
      <c r="H46" s="5"/>
      <c r="I46" s="5"/>
      <c r="J46" s="5"/>
      <c r="K46" s="1"/>
      <c r="L46" s="1"/>
      <c r="M46" s="1"/>
      <c r="N46" s="1"/>
      <c r="O46" s="5"/>
      <c r="P46" s="1"/>
      <c r="Q46" s="1"/>
      <c r="R46" s="1"/>
      <c r="S46" s="1"/>
      <c r="T46" s="5"/>
      <c r="U46" s="1"/>
      <c r="V46" s="1"/>
      <c r="W46" s="1"/>
      <c r="X46" s="1"/>
      <c r="Y46" s="5"/>
      <c r="Z46" s="1"/>
      <c r="AA46" s="1"/>
      <c r="AB46" s="1"/>
      <c r="AC46" s="1"/>
      <c r="AD46" s="5"/>
      <c r="AE46" s="5"/>
      <c r="AF46" s="5"/>
      <c r="AG46" s="5"/>
      <c r="AH46" s="5"/>
      <c r="AI46" s="5"/>
      <c r="AJ46" s="5"/>
      <c r="AK46" s="5"/>
      <c r="AL46" s="5"/>
      <c r="AM46" s="5"/>
      <c r="AN46" s="5"/>
      <c r="AT46" s="5"/>
      <c r="AU46" s="5"/>
      <c r="AV46" s="5"/>
      <c r="AW46" s="5"/>
      <c r="AX46" s="5"/>
      <c r="AY46" s="5"/>
      <c r="AZ46" s="5"/>
      <c r="BA46" s="5"/>
      <c r="BB46" s="5"/>
      <c r="BC46" s="5"/>
      <c r="BD46" s="5"/>
      <c r="BE46" s="5"/>
      <c r="BF46" s="5"/>
      <c r="BG46" s="5"/>
      <c r="BH46" s="5"/>
      <c r="BI46" s="5"/>
      <c r="BJ46" s="5"/>
      <c r="BK46" s="5"/>
      <c r="BL46" s="5"/>
    </row>
    <row r="47" spans="1:64" ht="13.5">
      <c r="A47" s="23"/>
      <c r="B47" s="5"/>
      <c r="C47" s="5"/>
      <c r="D47" s="5"/>
      <c r="E47" s="5"/>
      <c r="F47" s="5"/>
      <c r="G47" s="5"/>
      <c r="H47" s="5"/>
      <c r="I47" s="5"/>
      <c r="J47" s="5"/>
      <c r="K47" s="1"/>
      <c r="L47" s="1"/>
      <c r="M47" s="1"/>
      <c r="N47" s="1"/>
      <c r="O47" s="5"/>
      <c r="P47" s="1"/>
      <c r="Q47" s="1"/>
      <c r="R47" s="1"/>
      <c r="S47" s="1"/>
      <c r="T47" s="5"/>
      <c r="U47" s="1"/>
      <c r="V47" s="1"/>
      <c r="W47" s="1"/>
      <c r="X47" s="1"/>
      <c r="Y47" s="5"/>
      <c r="Z47" s="1"/>
      <c r="AA47" s="1"/>
      <c r="AB47" s="1"/>
      <c r="AC47" s="1"/>
      <c r="AD47" s="5"/>
      <c r="AE47" s="5"/>
      <c r="AF47" s="5"/>
      <c r="AG47" s="5"/>
      <c r="AH47" s="5"/>
      <c r="AI47" s="5"/>
      <c r="AJ47" s="5"/>
      <c r="AK47" s="5"/>
      <c r="AL47" s="5"/>
      <c r="AM47" s="5"/>
      <c r="AN47" s="5"/>
      <c r="AT47" s="5"/>
      <c r="AU47" s="5"/>
      <c r="AV47" s="5"/>
      <c r="AW47" s="5"/>
      <c r="AX47" s="5"/>
      <c r="AY47" s="5"/>
      <c r="AZ47" s="5"/>
      <c r="BA47" s="5"/>
      <c r="BB47" s="5"/>
      <c r="BC47" s="5"/>
      <c r="BD47" s="5"/>
      <c r="BE47" s="5"/>
      <c r="BF47" s="5"/>
      <c r="BG47" s="5"/>
      <c r="BH47" s="5"/>
      <c r="BI47" s="5"/>
      <c r="BJ47" s="5"/>
      <c r="BK47" s="5"/>
      <c r="BL47" s="5"/>
    </row>
    <row r="48" spans="1:64" ht="13.5">
      <c r="A48" s="23"/>
      <c r="B48" s="5"/>
      <c r="C48" s="5"/>
      <c r="D48" s="5"/>
      <c r="E48" s="5"/>
      <c r="F48" s="5"/>
      <c r="G48" s="5"/>
      <c r="H48" s="5"/>
      <c r="I48" s="5"/>
      <c r="J48" s="5"/>
      <c r="K48" s="1"/>
      <c r="L48" s="1"/>
      <c r="M48" s="1"/>
      <c r="N48" s="1"/>
      <c r="O48" s="5"/>
      <c r="P48" s="1"/>
      <c r="Q48" s="1"/>
      <c r="R48" s="1"/>
      <c r="S48" s="1"/>
      <c r="T48" s="5"/>
      <c r="U48" s="1"/>
      <c r="V48" s="1"/>
      <c r="W48" s="1"/>
      <c r="X48" s="1"/>
      <c r="Y48" s="5"/>
      <c r="Z48" s="1"/>
      <c r="AA48" s="1"/>
      <c r="AB48" s="1"/>
      <c r="AC48" s="1"/>
      <c r="AD48" s="5"/>
      <c r="AE48" s="5"/>
      <c r="AF48" s="5"/>
      <c r="AG48" s="5"/>
      <c r="AH48" s="5"/>
      <c r="AI48" s="5"/>
      <c r="AJ48" s="5"/>
      <c r="AK48" s="5"/>
      <c r="AL48" s="5"/>
      <c r="AM48" s="5"/>
      <c r="AN48" s="5"/>
      <c r="AT48" s="5"/>
      <c r="AU48" s="5"/>
      <c r="AV48" s="5"/>
      <c r="AW48" s="5"/>
      <c r="AX48" s="5"/>
      <c r="AY48" s="5"/>
      <c r="AZ48" s="5"/>
      <c r="BA48" s="5"/>
      <c r="BB48" s="5"/>
      <c r="BC48" s="5"/>
      <c r="BD48" s="5"/>
      <c r="BE48" s="5"/>
      <c r="BF48" s="5"/>
      <c r="BG48" s="5"/>
      <c r="BH48" s="5"/>
      <c r="BI48" s="5"/>
      <c r="BJ48" s="5"/>
      <c r="BK48" s="5"/>
      <c r="BL48" s="5"/>
    </row>
    <row r="49" spans="1:64" ht="13.5">
      <c r="A49" s="23"/>
      <c r="B49" s="5"/>
      <c r="C49" s="5"/>
      <c r="D49" s="5"/>
      <c r="E49" s="5"/>
      <c r="F49" s="5"/>
      <c r="G49" s="5"/>
      <c r="H49" s="5"/>
      <c r="I49" s="5"/>
      <c r="J49" s="5"/>
      <c r="K49" s="1"/>
      <c r="L49" s="1"/>
      <c r="M49" s="1"/>
      <c r="N49" s="1"/>
      <c r="O49" s="5"/>
      <c r="P49" s="1"/>
      <c r="Q49" s="1"/>
      <c r="R49" s="1"/>
      <c r="S49" s="1"/>
      <c r="T49" s="5"/>
      <c r="U49" s="1"/>
      <c r="V49" s="1"/>
      <c r="W49" s="1"/>
      <c r="X49" s="1"/>
      <c r="Y49" s="5"/>
      <c r="Z49" s="1"/>
      <c r="AA49" s="1"/>
      <c r="AB49" s="1"/>
      <c r="AC49" s="1"/>
      <c r="AD49" s="5"/>
      <c r="AE49" s="5"/>
      <c r="AF49" s="5"/>
      <c r="AG49" s="5"/>
      <c r="AH49" s="5"/>
      <c r="AI49" s="5"/>
      <c r="AJ49" s="5"/>
      <c r="AK49" s="5"/>
      <c r="AL49" s="5"/>
      <c r="AM49" s="5"/>
      <c r="AN49" s="5"/>
      <c r="AT49" s="5"/>
      <c r="AU49" s="5"/>
      <c r="AV49" s="5"/>
      <c r="AW49" s="5"/>
      <c r="AX49" s="5"/>
      <c r="AY49" s="5"/>
      <c r="AZ49" s="5"/>
      <c r="BA49" s="5"/>
      <c r="BB49" s="5"/>
      <c r="BC49" s="5"/>
      <c r="BD49" s="5"/>
      <c r="BE49" s="5"/>
      <c r="BF49" s="5"/>
      <c r="BG49" s="5"/>
      <c r="BH49" s="5"/>
      <c r="BI49" s="5"/>
      <c r="BJ49" s="5"/>
      <c r="BK49" s="5"/>
      <c r="BL49" s="5"/>
    </row>
    <row r="50" spans="1:64" ht="13.5">
      <c r="A50" s="23"/>
      <c r="B50" s="5"/>
      <c r="C50" s="5"/>
      <c r="D50" s="5"/>
      <c r="E50" s="5"/>
      <c r="F50" s="5"/>
      <c r="G50" s="5"/>
      <c r="H50" s="5"/>
      <c r="I50" s="5"/>
      <c r="J50" s="5"/>
      <c r="K50" s="1"/>
      <c r="L50" s="1"/>
      <c r="M50" s="1"/>
      <c r="N50" s="1"/>
      <c r="O50" s="5"/>
      <c r="P50" s="1"/>
      <c r="Q50" s="1"/>
      <c r="R50" s="1"/>
      <c r="S50" s="1"/>
      <c r="T50" s="5"/>
      <c r="U50" s="1"/>
      <c r="V50" s="1"/>
      <c r="W50" s="1"/>
      <c r="X50" s="1"/>
      <c r="Y50" s="5"/>
      <c r="Z50" s="1"/>
      <c r="AA50" s="1"/>
      <c r="AB50" s="1"/>
      <c r="AC50" s="1"/>
      <c r="AD50" s="5"/>
      <c r="AE50" s="5"/>
      <c r="AF50" s="5"/>
      <c r="AG50" s="5"/>
      <c r="AH50" s="5"/>
      <c r="AI50" s="5"/>
      <c r="AJ50" s="5"/>
      <c r="AK50" s="5"/>
      <c r="AL50" s="5"/>
      <c r="AM50" s="5"/>
      <c r="AN50" s="5"/>
      <c r="AT50" s="5"/>
      <c r="AU50" s="5"/>
      <c r="AV50" s="5"/>
      <c r="AW50" s="5"/>
      <c r="AX50" s="5"/>
      <c r="AY50" s="5"/>
      <c r="AZ50" s="5"/>
      <c r="BA50" s="5"/>
      <c r="BB50" s="5"/>
      <c r="BC50" s="5"/>
      <c r="BD50" s="5"/>
      <c r="BE50" s="5"/>
      <c r="BF50" s="5"/>
      <c r="BG50" s="5"/>
      <c r="BH50" s="5"/>
      <c r="BI50" s="5"/>
      <c r="BJ50" s="5"/>
      <c r="BK50" s="5"/>
      <c r="BL50" s="5"/>
    </row>
    <row r="51" spans="1:64" ht="13.5">
      <c r="A51" s="23"/>
      <c r="B51" s="5"/>
      <c r="C51" s="5"/>
      <c r="D51" s="5"/>
      <c r="E51" s="5"/>
      <c r="F51" s="5"/>
      <c r="G51" s="5"/>
      <c r="H51" s="5"/>
      <c r="I51" s="5"/>
      <c r="J51" s="5"/>
      <c r="K51" s="1"/>
      <c r="L51" s="1"/>
      <c r="M51" s="1"/>
      <c r="N51" s="1"/>
      <c r="O51" s="5"/>
      <c r="P51" s="1"/>
      <c r="Q51" s="1"/>
      <c r="R51" s="1"/>
      <c r="S51" s="1"/>
      <c r="T51" s="5"/>
      <c r="U51" s="1"/>
      <c r="V51" s="1"/>
      <c r="W51" s="1"/>
      <c r="X51" s="1"/>
      <c r="Y51" s="5"/>
      <c r="Z51" s="1"/>
      <c r="AA51" s="1"/>
      <c r="AB51" s="1"/>
      <c r="AC51" s="1"/>
      <c r="AD51" s="5"/>
      <c r="AE51" s="5"/>
      <c r="AF51" s="5"/>
      <c r="AG51" s="5"/>
      <c r="AH51" s="5"/>
      <c r="AI51" s="5"/>
      <c r="AJ51" s="5"/>
      <c r="AK51" s="5"/>
      <c r="AL51" s="5"/>
      <c r="AM51" s="5"/>
      <c r="AN51" s="5"/>
      <c r="AT51" s="5"/>
      <c r="AU51" s="5"/>
      <c r="AV51" s="5"/>
      <c r="AW51" s="5"/>
      <c r="AX51" s="5"/>
      <c r="AY51" s="5"/>
      <c r="AZ51" s="5"/>
      <c r="BA51" s="5"/>
      <c r="BB51" s="5"/>
      <c r="BC51" s="5"/>
      <c r="BD51" s="5"/>
      <c r="BE51" s="5"/>
      <c r="BF51" s="5"/>
      <c r="BG51" s="5"/>
      <c r="BH51" s="5"/>
      <c r="BI51" s="5"/>
      <c r="BJ51" s="5"/>
      <c r="BK51" s="5"/>
      <c r="BL51" s="5"/>
    </row>
    <row r="52" spans="1:64" ht="13.5">
      <c r="A52" s="23"/>
      <c r="B52" s="5"/>
      <c r="C52" s="5"/>
      <c r="D52" s="5"/>
      <c r="E52" s="5"/>
      <c r="F52" s="5"/>
      <c r="G52" s="5"/>
      <c r="H52" s="5"/>
      <c r="I52" s="5"/>
      <c r="J52" s="5"/>
      <c r="K52" s="1"/>
      <c r="L52" s="1"/>
      <c r="M52" s="1"/>
      <c r="N52" s="1"/>
      <c r="O52" s="5"/>
      <c r="P52" s="1"/>
      <c r="Q52" s="1"/>
      <c r="R52" s="1"/>
      <c r="S52" s="1"/>
      <c r="T52" s="5"/>
      <c r="U52" s="1"/>
      <c r="V52" s="1"/>
      <c r="W52" s="1"/>
      <c r="X52" s="1"/>
      <c r="Y52" s="5"/>
      <c r="Z52" s="1"/>
      <c r="AA52" s="1"/>
      <c r="AB52" s="1"/>
      <c r="AC52" s="1"/>
      <c r="AD52" s="5"/>
      <c r="AE52" s="5"/>
      <c r="AF52" s="5"/>
      <c r="AG52" s="5"/>
      <c r="AH52" s="5"/>
      <c r="AI52" s="5"/>
      <c r="AJ52" s="5"/>
      <c r="AK52" s="5"/>
      <c r="AL52" s="5"/>
      <c r="AM52" s="5"/>
      <c r="AN52" s="5"/>
      <c r="AT52" s="5"/>
      <c r="AU52" s="5"/>
      <c r="AV52" s="5"/>
      <c r="AW52" s="5"/>
      <c r="AX52" s="5"/>
      <c r="AY52" s="5"/>
      <c r="AZ52" s="5"/>
      <c r="BA52" s="5"/>
      <c r="BB52" s="5"/>
      <c r="BC52" s="5"/>
      <c r="BD52" s="5"/>
      <c r="BE52" s="5"/>
      <c r="BF52" s="5"/>
      <c r="BG52" s="5"/>
      <c r="BH52" s="5"/>
      <c r="BI52" s="5"/>
      <c r="BJ52" s="5"/>
      <c r="BK52" s="5"/>
      <c r="BL52" s="5"/>
    </row>
    <row r="53" spans="1:64" ht="13.5">
      <c r="A53" s="23"/>
      <c r="B53" s="5"/>
      <c r="C53" s="5"/>
      <c r="D53" s="5"/>
      <c r="E53" s="5"/>
      <c r="F53" s="5"/>
      <c r="G53" s="5"/>
      <c r="H53" s="5"/>
      <c r="I53" s="5"/>
      <c r="J53" s="5"/>
      <c r="K53" s="1"/>
      <c r="L53" s="1"/>
      <c r="M53" s="1"/>
      <c r="N53" s="1"/>
      <c r="O53" s="5"/>
      <c r="P53" s="1"/>
      <c r="Q53" s="1"/>
      <c r="R53" s="1"/>
      <c r="S53" s="1"/>
      <c r="T53" s="5"/>
      <c r="U53" s="1"/>
      <c r="V53" s="1"/>
      <c r="W53" s="1"/>
      <c r="X53" s="1"/>
      <c r="Y53" s="5"/>
      <c r="Z53" s="1"/>
      <c r="AA53" s="1"/>
      <c r="AB53" s="1"/>
      <c r="AC53" s="1"/>
      <c r="AD53" s="5"/>
      <c r="AE53" s="5"/>
      <c r="AF53" s="5"/>
      <c r="AG53" s="5"/>
      <c r="AH53" s="5"/>
      <c r="AI53" s="5"/>
      <c r="AJ53" s="5"/>
      <c r="AK53" s="5"/>
      <c r="AL53" s="5"/>
      <c r="AM53" s="5"/>
      <c r="AN53" s="5"/>
      <c r="AT53" s="5"/>
      <c r="AU53" s="5"/>
      <c r="AV53" s="5"/>
      <c r="AW53" s="5"/>
      <c r="AX53" s="5"/>
      <c r="AY53" s="5"/>
      <c r="AZ53" s="5"/>
      <c r="BA53" s="5"/>
      <c r="BB53" s="5"/>
      <c r="BC53" s="5"/>
      <c r="BD53" s="5"/>
      <c r="BE53" s="5"/>
      <c r="BF53" s="5"/>
      <c r="BG53" s="5"/>
      <c r="BH53" s="5"/>
      <c r="BI53" s="5"/>
      <c r="BJ53" s="5"/>
      <c r="BK53" s="5"/>
      <c r="BL53" s="5"/>
    </row>
    <row r="54" spans="1:64" ht="13.5">
      <c r="A54" s="23"/>
      <c r="B54" s="5"/>
      <c r="C54" s="5"/>
      <c r="D54" s="5"/>
      <c r="E54" s="5"/>
      <c r="F54" s="5"/>
      <c r="G54" s="5"/>
      <c r="H54" s="5"/>
      <c r="I54" s="5"/>
      <c r="J54" s="5"/>
      <c r="K54" s="1"/>
      <c r="L54" s="1"/>
      <c r="M54" s="1"/>
      <c r="N54" s="1"/>
      <c r="O54" s="5"/>
      <c r="P54" s="1"/>
      <c r="Q54" s="1"/>
      <c r="R54" s="1"/>
      <c r="S54" s="1"/>
      <c r="T54" s="5"/>
      <c r="U54" s="1"/>
      <c r="V54" s="1"/>
      <c r="W54" s="1"/>
      <c r="X54" s="1"/>
      <c r="Y54" s="5"/>
      <c r="Z54" s="1"/>
      <c r="AA54" s="1"/>
      <c r="AB54" s="1"/>
      <c r="AC54" s="1"/>
      <c r="AD54" s="5"/>
      <c r="AE54" s="5"/>
      <c r="AF54" s="5"/>
      <c r="AG54" s="5"/>
      <c r="AH54" s="5"/>
      <c r="AI54" s="5"/>
      <c r="AJ54" s="5"/>
      <c r="AK54" s="5"/>
      <c r="AL54" s="5"/>
      <c r="AM54" s="5"/>
      <c r="AN54" s="5"/>
      <c r="AT54" s="5"/>
      <c r="AU54" s="5"/>
      <c r="AV54" s="5"/>
      <c r="AW54" s="5"/>
      <c r="AX54" s="5"/>
      <c r="AY54" s="5"/>
      <c r="AZ54" s="5"/>
      <c r="BA54" s="5"/>
      <c r="BB54" s="5"/>
      <c r="BC54" s="5"/>
      <c r="BD54" s="5"/>
      <c r="BE54" s="5"/>
      <c r="BF54" s="5"/>
      <c r="BG54" s="5"/>
      <c r="BH54" s="5"/>
      <c r="BI54" s="5"/>
      <c r="BJ54" s="5"/>
      <c r="BK54" s="5"/>
      <c r="BL54" s="5"/>
    </row>
    <row r="55" spans="1:64" ht="13.5">
      <c r="A55" s="23"/>
      <c r="B55" s="5"/>
      <c r="C55" s="5"/>
      <c r="D55" s="5"/>
      <c r="E55" s="5"/>
      <c r="F55" s="5"/>
      <c r="G55" s="5"/>
      <c r="H55" s="5"/>
      <c r="I55" s="5"/>
      <c r="J55" s="5"/>
      <c r="K55" s="1"/>
      <c r="L55" s="1"/>
      <c r="M55" s="1"/>
      <c r="N55" s="1"/>
      <c r="O55" s="5"/>
      <c r="P55" s="1"/>
      <c r="Q55" s="1"/>
      <c r="R55" s="1"/>
      <c r="S55" s="1"/>
      <c r="T55" s="5"/>
      <c r="U55" s="1"/>
      <c r="V55" s="1"/>
      <c r="W55" s="1"/>
      <c r="X55" s="1"/>
      <c r="Y55" s="5"/>
      <c r="Z55" s="1"/>
      <c r="AA55" s="1"/>
      <c r="AB55" s="1"/>
      <c r="AC55" s="1"/>
      <c r="AD55" s="5"/>
      <c r="AE55" s="5"/>
      <c r="AF55" s="5"/>
      <c r="AG55" s="5"/>
      <c r="AH55" s="5"/>
      <c r="AI55" s="5"/>
      <c r="AJ55" s="5"/>
      <c r="AK55" s="5"/>
      <c r="AL55" s="5"/>
      <c r="AM55" s="5"/>
      <c r="AN55" s="5"/>
      <c r="AT55" s="5"/>
      <c r="AU55" s="5"/>
      <c r="AV55" s="5"/>
      <c r="AW55" s="5"/>
      <c r="AX55" s="5"/>
      <c r="AY55" s="5"/>
      <c r="AZ55" s="5"/>
      <c r="BA55" s="5"/>
      <c r="BB55" s="5"/>
      <c r="BC55" s="5"/>
      <c r="BD55" s="5"/>
      <c r="BE55" s="5"/>
      <c r="BF55" s="5"/>
      <c r="BG55" s="5"/>
      <c r="BH55" s="5"/>
      <c r="BI55" s="5"/>
      <c r="BJ55" s="5"/>
      <c r="BK55" s="5"/>
      <c r="BL55" s="5"/>
    </row>
    <row r="56" spans="1:64" ht="13.5">
      <c r="A56" s="23"/>
      <c r="B56" s="5"/>
      <c r="C56" s="5"/>
      <c r="D56" s="5"/>
      <c r="E56" s="5"/>
      <c r="F56" s="5"/>
      <c r="G56" s="5"/>
      <c r="H56" s="5"/>
      <c r="I56" s="5"/>
      <c r="J56" s="5"/>
      <c r="K56" s="8"/>
      <c r="L56" s="1"/>
      <c r="M56" s="1"/>
      <c r="N56" s="1"/>
      <c r="O56" s="5"/>
      <c r="P56" s="8"/>
      <c r="Q56" s="1"/>
      <c r="R56" s="1"/>
      <c r="S56" s="1"/>
      <c r="T56" s="5"/>
      <c r="U56" s="8"/>
      <c r="V56" s="1"/>
      <c r="W56" s="1"/>
      <c r="X56" s="1"/>
      <c r="Y56" s="5"/>
      <c r="Z56" s="8"/>
      <c r="AA56" s="1"/>
      <c r="AB56" s="1"/>
      <c r="AC56" s="1"/>
      <c r="AD56" s="5"/>
      <c r="AE56" s="5"/>
      <c r="AF56" s="5"/>
      <c r="AG56" s="5"/>
      <c r="AH56" s="5"/>
      <c r="AI56" s="5"/>
      <c r="AJ56" s="5"/>
      <c r="AK56" s="5"/>
      <c r="AL56" s="5"/>
      <c r="AM56" s="5"/>
      <c r="AN56" s="5"/>
      <c r="AT56" s="5"/>
      <c r="AU56" s="5"/>
      <c r="AV56" s="5"/>
      <c r="AW56" s="5"/>
      <c r="AX56" s="5"/>
      <c r="AY56" s="5"/>
      <c r="AZ56" s="5"/>
      <c r="BA56" s="5"/>
      <c r="BB56" s="5"/>
      <c r="BC56" s="5"/>
      <c r="BD56" s="5"/>
      <c r="BE56" s="5"/>
      <c r="BF56" s="5"/>
      <c r="BG56" s="5"/>
      <c r="BH56" s="5"/>
      <c r="BI56" s="5"/>
      <c r="BJ56" s="5"/>
      <c r="BK56" s="5"/>
      <c r="BL56" s="5"/>
    </row>
    <row r="57" spans="1:64" ht="13.5">
      <c r="A57" s="23"/>
      <c r="B57" s="5"/>
      <c r="C57" s="5"/>
      <c r="D57" s="5"/>
      <c r="E57" s="5"/>
      <c r="F57" s="5"/>
      <c r="G57" s="5"/>
      <c r="H57" s="5"/>
      <c r="I57" s="5"/>
      <c r="J57" s="5"/>
      <c r="K57" s="1"/>
      <c r="L57" s="1"/>
      <c r="M57" s="1"/>
      <c r="N57" s="1"/>
      <c r="O57" s="5"/>
      <c r="P57" s="1"/>
      <c r="Q57" s="1"/>
      <c r="R57" s="1"/>
      <c r="S57" s="1"/>
      <c r="T57" s="5"/>
      <c r="U57" s="1"/>
      <c r="V57" s="1"/>
      <c r="W57" s="1"/>
      <c r="X57" s="1"/>
      <c r="Y57" s="5"/>
      <c r="Z57" s="1"/>
      <c r="AA57" s="1"/>
      <c r="AB57" s="1"/>
      <c r="AC57" s="1"/>
      <c r="AD57" s="5"/>
      <c r="AE57" s="5"/>
      <c r="AF57" s="5"/>
      <c r="AG57" s="5"/>
      <c r="AH57" s="5"/>
      <c r="AI57" s="5"/>
      <c r="AJ57" s="5"/>
      <c r="AK57" s="5"/>
      <c r="AL57" s="5"/>
      <c r="AM57" s="5"/>
      <c r="AN57" s="5"/>
      <c r="AT57" s="5"/>
      <c r="AU57" s="5"/>
      <c r="AV57" s="5"/>
      <c r="AW57" s="5"/>
      <c r="AX57" s="5"/>
      <c r="AY57" s="5"/>
      <c r="AZ57" s="5"/>
      <c r="BA57" s="5"/>
      <c r="BB57" s="5"/>
      <c r="BC57" s="5"/>
      <c r="BD57" s="5"/>
      <c r="BE57" s="5"/>
      <c r="BF57" s="5"/>
      <c r="BG57" s="5"/>
      <c r="BH57" s="5"/>
      <c r="BI57" s="5"/>
      <c r="BJ57" s="5"/>
      <c r="BK57" s="5"/>
      <c r="BL57" s="5"/>
    </row>
    <row r="58" spans="1:64" ht="13.5">
      <c r="A58" s="5"/>
      <c r="B58" s="5"/>
      <c r="C58" s="5"/>
      <c r="D58" s="5"/>
      <c r="E58" s="5"/>
      <c r="F58" s="5"/>
      <c r="G58" s="5"/>
      <c r="H58" s="5"/>
      <c r="I58" s="5"/>
      <c r="J58" s="5"/>
      <c r="K58" s="1"/>
      <c r="L58" s="1"/>
      <c r="M58" s="1"/>
      <c r="N58" s="1"/>
      <c r="O58" s="5"/>
      <c r="P58" s="1"/>
      <c r="Q58" s="1"/>
      <c r="R58" s="1"/>
      <c r="S58" s="1"/>
      <c r="T58" s="5"/>
      <c r="U58" s="1"/>
      <c r="V58" s="1"/>
      <c r="W58" s="1"/>
      <c r="X58" s="1"/>
      <c r="Y58" s="5"/>
      <c r="Z58" s="1"/>
      <c r="AA58" s="1"/>
      <c r="AB58" s="1"/>
      <c r="AC58" s="1"/>
      <c r="AD58" s="5"/>
      <c r="AE58" s="5"/>
      <c r="AF58" s="5"/>
      <c r="AG58" s="5"/>
      <c r="AH58" s="5"/>
      <c r="AI58" s="5"/>
      <c r="AJ58" s="5"/>
      <c r="AK58" s="5"/>
      <c r="AL58" s="5"/>
      <c r="AM58" s="5"/>
      <c r="AN58" s="5"/>
      <c r="AT58" s="5"/>
      <c r="AU58" s="5"/>
      <c r="AV58" s="5"/>
      <c r="AW58" s="5"/>
      <c r="AX58" s="5"/>
      <c r="AY58" s="5"/>
      <c r="AZ58" s="5"/>
      <c r="BA58" s="5"/>
      <c r="BB58" s="5"/>
      <c r="BC58" s="5"/>
      <c r="BD58" s="5"/>
      <c r="BE58" s="5"/>
      <c r="BF58" s="5"/>
      <c r="BG58" s="5"/>
      <c r="BH58" s="5"/>
      <c r="BI58" s="5"/>
      <c r="BJ58" s="5"/>
      <c r="BK58" s="5"/>
      <c r="BL58" s="5"/>
    </row>
    <row r="59" spans="1:64" ht="13.5">
      <c r="A59" s="5"/>
      <c r="B59" s="5"/>
      <c r="C59" s="5"/>
      <c r="D59" s="5"/>
      <c r="E59" s="5"/>
      <c r="F59" s="5"/>
      <c r="G59" s="5"/>
      <c r="H59" s="5"/>
      <c r="I59" s="5"/>
      <c r="J59" s="5"/>
      <c r="K59" s="1"/>
      <c r="L59" s="1"/>
      <c r="M59" s="1"/>
      <c r="N59" s="1"/>
      <c r="O59" s="5"/>
      <c r="P59" s="1"/>
      <c r="Q59" s="1"/>
      <c r="R59" s="1"/>
      <c r="S59" s="1"/>
      <c r="T59" s="5"/>
      <c r="U59" s="1"/>
      <c r="V59" s="1"/>
      <c r="W59" s="1"/>
      <c r="X59" s="1"/>
      <c r="Y59" s="5"/>
      <c r="Z59" s="1"/>
      <c r="AA59" s="1"/>
      <c r="AB59" s="1"/>
      <c r="AC59" s="1"/>
      <c r="AD59" s="5"/>
      <c r="AE59" s="5"/>
      <c r="AF59" s="5"/>
      <c r="AG59" s="5"/>
      <c r="AH59" s="5"/>
      <c r="AI59" s="5"/>
      <c r="AJ59" s="5"/>
      <c r="AK59" s="5"/>
      <c r="AL59" s="5"/>
      <c r="AM59" s="5"/>
      <c r="AN59" s="5"/>
      <c r="AT59" s="5"/>
      <c r="AU59" s="5"/>
      <c r="AV59" s="5"/>
      <c r="AW59" s="5"/>
      <c r="AX59" s="5"/>
      <c r="AY59" s="5"/>
      <c r="AZ59" s="5"/>
      <c r="BA59" s="5"/>
      <c r="BB59" s="5"/>
      <c r="BC59" s="5"/>
      <c r="BD59" s="5"/>
      <c r="BE59" s="5"/>
      <c r="BF59" s="5"/>
      <c r="BG59" s="5"/>
      <c r="BH59" s="5"/>
      <c r="BI59" s="5"/>
      <c r="BJ59" s="5"/>
      <c r="BK59" s="5"/>
      <c r="BL59" s="5"/>
    </row>
    <row r="60" spans="1:64" ht="13.5">
      <c r="A60" s="5"/>
      <c r="B60" s="5"/>
      <c r="C60" s="5"/>
      <c r="D60" s="5"/>
      <c r="E60" s="5"/>
      <c r="F60" s="5"/>
      <c r="G60" s="5"/>
      <c r="H60" s="5"/>
      <c r="I60" s="5"/>
      <c r="J60" s="5"/>
      <c r="K60" s="1"/>
      <c r="L60" s="1"/>
      <c r="M60" s="1"/>
      <c r="N60" s="1"/>
      <c r="O60" s="5"/>
      <c r="P60" s="1"/>
      <c r="Q60" s="1"/>
      <c r="R60" s="1"/>
      <c r="S60" s="1"/>
      <c r="T60" s="5"/>
      <c r="U60" s="1"/>
      <c r="V60" s="1"/>
      <c r="W60" s="1"/>
      <c r="X60" s="1"/>
      <c r="Y60" s="5"/>
      <c r="Z60" s="1"/>
      <c r="AA60" s="1"/>
      <c r="AB60" s="1"/>
      <c r="AC60" s="1"/>
      <c r="AD60" s="5"/>
      <c r="AE60" s="5"/>
      <c r="AF60" s="5"/>
      <c r="AG60" s="5"/>
      <c r="AH60" s="5"/>
      <c r="AI60" s="5"/>
      <c r="AJ60" s="5"/>
      <c r="AK60" s="5"/>
      <c r="AL60" s="5"/>
      <c r="AM60" s="5"/>
      <c r="AN60" s="5"/>
      <c r="AT60" s="5"/>
      <c r="AU60" s="5"/>
      <c r="AV60" s="5"/>
      <c r="AW60" s="5"/>
      <c r="AX60" s="5"/>
      <c r="AY60" s="5"/>
      <c r="AZ60" s="5"/>
      <c r="BA60" s="5"/>
      <c r="BB60" s="5"/>
      <c r="BC60" s="5"/>
      <c r="BD60" s="5"/>
      <c r="BE60" s="5"/>
      <c r="BF60" s="5"/>
      <c r="BG60" s="5"/>
      <c r="BH60" s="5"/>
      <c r="BI60" s="5"/>
      <c r="BJ60" s="5"/>
      <c r="BK60" s="5"/>
      <c r="BL60" s="5"/>
    </row>
    <row r="61" spans="1:64" ht="13.5">
      <c r="A61" s="5"/>
      <c r="B61" s="5"/>
      <c r="C61" s="5"/>
      <c r="D61" s="5"/>
      <c r="E61" s="5"/>
      <c r="F61" s="5"/>
      <c r="G61" s="5"/>
      <c r="H61" s="5"/>
      <c r="I61" s="5"/>
      <c r="J61" s="5"/>
      <c r="K61" s="1"/>
      <c r="L61" s="1"/>
      <c r="M61" s="1"/>
      <c r="N61" s="1"/>
      <c r="O61" s="5"/>
      <c r="P61" s="1"/>
      <c r="Q61" s="1"/>
      <c r="R61" s="1"/>
      <c r="S61" s="1"/>
      <c r="T61" s="5"/>
      <c r="U61" s="1"/>
      <c r="V61" s="1"/>
      <c r="W61" s="1"/>
      <c r="X61" s="1"/>
      <c r="Y61" s="5"/>
      <c r="Z61" s="1"/>
      <c r="AA61" s="1"/>
      <c r="AB61" s="1"/>
      <c r="AC61" s="1"/>
      <c r="AD61" s="5"/>
      <c r="AE61" s="5"/>
      <c r="AF61" s="5"/>
      <c r="AG61" s="5"/>
      <c r="AH61" s="5"/>
      <c r="AI61" s="5"/>
      <c r="AJ61" s="5"/>
      <c r="AK61" s="5"/>
      <c r="AL61" s="5"/>
      <c r="AM61" s="5"/>
      <c r="AN61" s="5"/>
      <c r="AT61" s="5"/>
      <c r="AU61" s="5"/>
      <c r="AV61" s="5"/>
      <c r="AW61" s="5"/>
      <c r="AX61" s="5"/>
      <c r="AY61" s="5"/>
      <c r="AZ61" s="5"/>
      <c r="BA61" s="5"/>
      <c r="BB61" s="5"/>
      <c r="BC61" s="5"/>
      <c r="BD61" s="5"/>
      <c r="BE61" s="5"/>
      <c r="BF61" s="5"/>
      <c r="BG61" s="5"/>
      <c r="BH61" s="5"/>
      <c r="BI61" s="5"/>
      <c r="BJ61" s="5"/>
      <c r="BK61" s="5"/>
      <c r="BL61" s="5"/>
    </row>
    <row r="62" spans="1:64" ht="13.5">
      <c r="A62" s="5"/>
      <c r="B62" s="5"/>
      <c r="C62" s="5"/>
      <c r="D62" s="5"/>
      <c r="E62" s="5"/>
      <c r="F62" s="5"/>
      <c r="G62" s="5"/>
      <c r="H62" s="5"/>
      <c r="I62" s="5"/>
      <c r="J62" s="5"/>
      <c r="K62" s="1"/>
      <c r="L62" s="1"/>
      <c r="M62" s="1"/>
      <c r="N62" s="1"/>
      <c r="O62" s="5"/>
      <c r="P62" s="1"/>
      <c r="Q62" s="1"/>
      <c r="R62" s="1"/>
      <c r="S62" s="1"/>
      <c r="T62" s="5"/>
      <c r="U62" s="1"/>
      <c r="V62" s="1"/>
      <c r="W62" s="1"/>
      <c r="X62" s="1"/>
      <c r="Y62" s="5"/>
      <c r="Z62" s="1"/>
      <c r="AA62" s="1"/>
      <c r="AB62" s="1"/>
      <c r="AC62" s="1"/>
      <c r="AD62" s="5"/>
      <c r="AE62" s="5"/>
      <c r="AF62" s="5"/>
      <c r="AG62" s="5"/>
      <c r="AH62" s="5"/>
      <c r="AI62" s="5"/>
      <c r="AJ62" s="5"/>
      <c r="AK62" s="5"/>
      <c r="AL62" s="5"/>
      <c r="AM62" s="5"/>
      <c r="AN62" s="5"/>
      <c r="AT62" s="5"/>
      <c r="AU62" s="5"/>
      <c r="AV62" s="5"/>
      <c r="AW62" s="5"/>
      <c r="AX62" s="5"/>
      <c r="AY62" s="5"/>
      <c r="AZ62" s="5"/>
      <c r="BA62" s="5"/>
      <c r="BB62" s="5"/>
      <c r="BC62" s="5"/>
      <c r="BD62" s="5"/>
      <c r="BE62" s="5"/>
      <c r="BF62" s="5"/>
      <c r="BG62" s="5"/>
      <c r="BH62" s="5"/>
      <c r="BI62" s="5"/>
      <c r="BJ62" s="5"/>
      <c r="BK62" s="5"/>
      <c r="BL62" s="5"/>
    </row>
    <row r="63" spans="1:64" ht="13.5">
      <c r="A63" s="5"/>
      <c r="B63" s="5"/>
      <c r="C63" s="5"/>
      <c r="D63" s="5"/>
      <c r="E63" s="5"/>
      <c r="F63" s="5"/>
      <c r="G63" s="5"/>
      <c r="H63" s="5"/>
      <c r="I63" s="5"/>
      <c r="J63" s="5"/>
      <c r="K63" s="1"/>
      <c r="L63" s="1"/>
      <c r="M63" s="1"/>
      <c r="N63" s="1"/>
      <c r="O63" s="5"/>
      <c r="P63" s="1"/>
      <c r="Q63" s="1"/>
      <c r="R63" s="1"/>
      <c r="S63" s="1"/>
      <c r="T63" s="5"/>
      <c r="U63" s="1"/>
      <c r="V63" s="1"/>
      <c r="W63" s="1"/>
      <c r="X63" s="1"/>
      <c r="Y63" s="5"/>
      <c r="Z63" s="1"/>
      <c r="AA63" s="1"/>
      <c r="AB63" s="1"/>
      <c r="AC63" s="1"/>
      <c r="AD63" s="5"/>
      <c r="AE63" s="5"/>
      <c r="AF63" s="5"/>
      <c r="AG63" s="5"/>
      <c r="AH63" s="5"/>
      <c r="AI63" s="5"/>
      <c r="AJ63" s="5"/>
      <c r="AK63" s="5"/>
      <c r="AL63" s="5"/>
      <c r="AM63" s="5"/>
      <c r="AN63" s="5"/>
      <c r="AT63" s="5"/>
      <c r="AU63" s="5"/>
      <c r="AV63" s="5"/>
      <c r="AW63" s="5"/>
      <c r="AX63" s="5"/>
      <c r="AY63" s="5"/>
      <c r="AZ63" s="5"/>
      <c r="BA63" s="5"/>
      <c r="BB63" s="5"/>
      <c r="BC63" s="5"/>
      <c r="BD63" s="5"/>
      <c r="BE63" s="5"/>
      <c r="BF63" s="5"/>
      <c r="BG63" s="5"/>
      <c r="BH63" s="5"/>
      <c r="BI63" s="5"/>
      <c r="BJ63" s="5"/>
      <c r="BK63" s="5"/>
      <c r="BL63" s="5"/>
    </row>
    <row r="64" spans="1:64" ht="13.5">
      <c r="A64" s="5"/>
      <c r="B64" s="5"/>
      <c r="C64" s="5"/>
      <c r="D64" s="5"/>
      <c r="E64" s="5"/>
      <c r="F64" s="5"/>
      <c r="G64" s="5"/>
      <c r="H64" s="5"/>
      <c r="I64" s="5"/>
      <c r="J64" s="5"/>
      <c r="K64" s="1"/>
      <c r="L64" s="1"/>
      <c r="M64" s="1"/>
      <c r="N64" s="1"/>
      <c r="O64" s="5"/>
      <c r="P64" s="1"/>
      <c r="Q64" s="1"/>
      <c r="R64" s="1"/>
      <c r="S64" s="1"/>
      <c r="T64" s="5"/>
      <c r="U64" s="1"/>
      <c r="V64" s="1"/>
      <c r="W64" s="1"/>
      <c r="X64" s="1"/>
      <c r="Y64" s="5"/>
      <c r="Z64" s="1"/>
      <c r="AA64" s="1"/>
      <c r="AB64" s="1"/>
      <c r="AC64" s="1"/>
      <c r="AD64" s="5"/>
      <c r="AE64" s="5"/>
      <c r="AF64" s="5"/>
      <c r="AG64" s="5"/>
      <c r="AH64" s="5"/>
      <c r="AI64" s="5"/>
      <c r="AJ64" s="5"/>
      <c r="AK64" s="5"/>
      <c r="AL64" s="5"/>
      <c r="AM64" s="5"/>
      <c r="AN64" s="5"/>
      <c r="AT64" s="5"/>
      <c r="AU64" s="5"/>
      <c r="AV64" s="5"/>
      <c r="AW64" s="5"/>
      <c r="AX64" s="5"/>
      <c r="AY64" s="5"/>
      <c r="AZ64" s="5"/>
      <c r="BA64" s="5"/>
      <c r="BB64" s="5"/>
      <c r="BC64" s="5"/>
      <c r="BD64" s="5"/>
      <c r="BE64" s="5"/>
      <c r="BF64" s="5"/>
      <c r="BG64" s="5"/>
      <c r="BH64" s="5"/>
      <c r="BI64" s="5"/>
      <c r="BJ64" s="5"/>
      <c r="BK64" s="5"/>
      <c r="BL64" s="5"/>
    </row>
    <row r="65" spans="1:64" ht="13.5">
      <c r="A65" s="5"/>
      <c r="B65" s="5"/>
      <c r="C65" s="5"/>
      <c r="D65" s="5"/>
      <c r="E65" s="5"/>
      <c r="F65" s="5"/>
      <c r="G65" s="5"/>
      <c r="H65" s="5"/>
      <c r="I65" s="5"/>
      <c r="J65" s="5"/>
      <c r="K65" s="1"/>
      <c r="L65" s="1"/>
      <c r="M65" s="1"/>
      <c r="N65" s="1"/>
      <c r="O65" s="5"/>
      <c r="P65" s="1"/>
      <c r="Q65" s="1"/>
      <c r="R65" s="1"/>
      <c r="S65" s="1"/>
      <c r="T65" s="5"/>
      <c r="U65" s="1"/>
      <c r="V65" s="1"/>
      <c r="W65" s="1"/>
      <c r="X65" s="1"/>
      <c r="Y65" s="5"/>
      <c r="Z65" s="1"/>
      <c r="AA65" s="1"/>
      <c r="AB65" s="1"/>
      <c r="AC65" s="1"/>
      <c r="AD65" s="5"/>
      <c r="AE65" s="5"/>
      <c r="AF65" s="5"/>
      <c r="AG65" s="5"/>
      <c r="AH65" s="5"/>
      <c r="AI65" s="5"/>
      <c r="AJ65" s="5"/>
      <c r="AK65" s="5"/>
      <c r="AL65" s="5"/>
      <c r="AM65" s="5"/>
      <c r="AN65" s="5"/>
      <c r="AT65" s="5"/>
      <c r="AU65" s="5"/>
      <c r="AV65" s="5"/>
      <c r="AW65" s="5"/>
      <c r="AX65" s="5"/>
      <c r="AY65" s="5"/>
      <c r="AZ65" s="5"/>
      <c r="BA65" s="5"/>
      <c r="BB65" s="5"/>
      <c r="BC65" s="5"/>
      <c r="BD65" s="5"/>
      <c r="BE65" s="5"/>
      <c r="BF65" s="5"/>
      <c r="BG65" s="5"/>
      <c r="BH65" s="5"/>
      <c r="BI65" s="5"/>
      <c r="BJ65" s="5"/>
      <c r="BK65" s="5"/>
      <c r="BL65" s="5"/>
    </row>
    <row r="66" spans="1:64" ht="13.5">
      <c r="A66" s="1"/>
      <c r="B66" s="1"/>
      <c r="C66" s="1"/>
      <c r="D66" s="1"/>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T66" s="5"/>
      <c r="AU66" s="5"/>
      <c r="AV66" s="5"/>
      <c r="AW66" s="5"/>
      <c r="AX66" s="5"/>
      <c r="AY66" s="5"/>
      <c r="AZ66" s="5"/>
      <c r="BA66" s="5"/>
      <c r="BB66" s="5"/>
      <c r="BC66" s="5"/>
      <c r="BD66" s="5"/>
      <c r="BE66" s="5"/>
      <c r="BF66" s="5"/>
      <c r="BG66" s="5"/>
      <c r="BH66" s="5"/>
      <c r="BI66" s="5"/>
      <c r="BJ66" s="5"/>
      <c r="BK66" s="5"/>
      <c r="BL66" s="5"/>
    </row>
    <row r="67" spans="1:64" ht="13.5">
      <c r="A67" s="1"/>
      <c r="B67" s="1"/>
      <c r="C67" s="1"/>
      <c r="D67" s="1"/>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T67" s="5"/>
      <c r="AU67" s="5"/>
      <c r="AV67" s="5"/>
      <c r="AW67" s="5"/>
      <c r="AX67" s="5"/>
      <c r="AY67" s="5"/>
      <c r="AZ67" s="5"/>
      <c r="BA67" s="5"/>
      <c r="BB67" s="5"/>
      <c r="BC67" s="5"/>
      <c r="BD67" s="5"/>
      <c r="BE67" s="5"/>
      <c r="BF67" s="5"/>
      <c r="BG67" s="5"/>
      <c r="BH67" s="5"/>
      <c r="BI67" s="5"/>
      <c r="BJ67" s="5"/>
      <c r="BK67" s="5"/>
      <c r="BL67" s="5"/>
    </row>
    <row r="68" spans="1:64" ht="13.5">
      <c r="A68" s="1"/>
      <c r="B68" s="1"/>
      <c r="C68" s="1"/>
      <c r="D68" s="1"/>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T68" s="5"/>
      <c r="AU68" s="5"/>
      <c r="AV68" s="5"/>
      <c r="AW68" s="5"/>
      <c r="AX68" s="5"/>
      <c r="AY68" s="5"/>
      <c r="AZ68" s="5"/>
      <c r="BA68" s="5"/>
      <c r="BB68" s="5"/>
      <c r="BC68" s="5"/>
      <c r="BD68" s="5"/>
      <c r="BE68" s="5"/>
      <c r="BF68" s="5"/>
      <c r="BG68" s="5"/>
      <c r="BH68" s="5"/>
      <c r="BI68" s="5"/>
      <c r="BJ68" s="5"/>
      <c r="BK68" s="5"/>
      <c r="BL68" s="5"/>
    </row>
  </sheetData>
  <sheetProtection/>
  <printOptions headings="1"/>
  <pageMargins left="0.75" right="0.75" top="1" bottom="1" header="0.5" footer="0.5"/>
  <pageSetup fitToHeight="0" horizontalDpi="600" verticalDpi="600" orientation="landscape" scale="4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dc:creator>
  <cp:keywords/>
  <dc:description/>
  <cp:lastModifiedBy>Mike Anderson</cp:lastModifiedBy>
  <cp:lastPrinted>2015-08-29T18:25:33Z</cp:lastPrinted>
  <dcterms:created xsi:type="dcterms:W3CDTF">2008-04-26T17:02:49Z</dcterms:created>
  <dcterms:modified xsi:type="dcterms:W3CDTF">2015-09-02T16:37:17Z</dcterms:modified>
  <cp:category/>
  <cp:version/>
  <cp:contentType/>
  <cp:contentStatus/>
</cp:coreProperties>
</file>